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8315" windowHeight="11535" firstSheet="4" activeTab="9"/>
  </bookViews>
  <sheets>
    <sheet name="일반검진" sheetId="1" r:id="rId1"/>
    <sheet name="16년도 미수금 내역" sheetId="7" r:id="rId2"/>
    <sheet name="16년도 미수금" sheetId="2" r:id="rId3"/>
    <sheet name="16년도 특수미수금내역" sheetId="6" r:id="rId4"/>
    <sheet name="특수검진" sheetId="3" r:id="rId5"/>
    <sheet name="사업장" sheetId="11" r:id="rId6"/>
    <sheet name="사업장재" sheetId="12" r:id="rId7"/>
    <sheet name="특수검진(942)" sheetId="4" r:id="rId8"/>
    <sheet name="특수검진(51)" sheetId="5" r:id="rId9"/>
    <sheet name="총금액차액" sheetId="9" r:id="rId10"/>
    <sheet name="국고입금액" sheetId="10" r:id="rId11"/>
  </sheets>
  <definedNames>
    <definedName name="_xlnm._FilterDatabase" localSheetId="8" hidden="1">'특수검진(51)'!$B$4:$D$4</definedName>
    <definedName name="_xlnm._FilterDatabase" localSheetId="7" hidden="1">'특수검진(942)'!$C$5:$D$5</definedName>
  </definedNames>
  <calcPr calcId="144525"/>
</workbook>
</file>

<file path=xl/calcChain.xml><?xml version="1.0" encoding="utf-8"?>
<calcChain xmlns="http://schemas.openxmlformats.org/spreadsheetml/2006/main">
  <c r="C2" i="12" l="1"/>
  <c r="J12" i="12"/>
  <c r="H22" i="12"/>
  <c r="C8" i="12"/>
  <c r="D8" i="12"/>
  <c r="F8" i="12"/>
  <c r="F9" i="12" s="1"/>
  <c r="F28" i="12"/>
  <c r="D21" i="12"/>
  <c r="K20" i="12"/>
  <c r="C13" i="12"/>
  <c r="K8" i="12"/>
  <c r="J8" i="12"/>
  <c r="J9" i="12" s="1"/>
  <c r="I8" i="12"/>
  <c r="I9" i="12" s="1"/>
  <c r="H8" i="12"/>
  <c r="H9" i="12" s="1"/>
  <c r="G8" i="12"/>
  <c r="G9" i="12" s="1"/>
  <c r="E7" i="12"/>
  <c r="E6" i="12"/>
  <c r="E5" i="12"/>
  <c r="J13" i="12" s="1"/>
  <c r="J14" i="12" s="1"/>
  <c r="C2" i="11"/>
  <c r="L9" i="11"/>
  <c r="K9" i="11"/>
  <c r="J9" i="11"/>
  <c r="I9" i="11"/>
  <c r="H9" i="11"/>
  <c r="E9" i="11"/>
  <c r="D9" i="11"/>
  <c r="D10" i="11" s="1"/>
  <c r="O52" i="10"/>
  <c r="O50" i="10"/>
  <c r="E6" i="11"/>
  <c r="E7" i="11"/>
  <c r="E8" i="11"/>
  <c r="G8" i="11" s="1"/>
  <c r="E5" i="11"/>
  <c r="G5" i="11" s="1"/>
  <c r="F29" i="11"/>
  <c r="I23" i="11"/>
  <c r="D22" i="11"/>
  <c r="L21" i="11"/>
  <c r="C14" i="11"/>
  <c r="M10" i="11"/>
  <c r="K10" i="11"/>
  <c r="J10" i="11"/>
  <c r="I10" i="11"/>
  <c r="H10" i="11"/>
  <c r="F9" i="11"/>
  <c r="F10" i="11" s="1"/>
  <c r="C9" i="11"/>
  <c r="C10" i="11" s="1"/>
  <c r="G6" i="11"/>
  <c r="D21" i="3"/>
  <c r="F28" i="3"/>
  <c r="K8" i="3"/>
  <c r="K9" i="3" s="1"/>
  <c r="J8" i="3"/>
  <c r="J9" i="3" s="1"/>
  <c r="I8" i="3"/>
  <c r="I9" i="3" s="1"/>
  <c r="D9" i="3"/>
  <c r="H9" i="3"/>
  <c r="L9" i="3"/>
  <c r="C9" i="3"/>
  <c r="H8" i="3"/>
  <c r="F8" i="3"/>
  <c r="F9" i="3" s="1"/>
  <c r="D8" i="3"/>
  <c r="C8" i="3"/>
  <c r="E6" i="3"/>
  <c r="G6" i="3" s="1"/>
  <c r="E7" i="3"/>
  <c r="G7" i="3" s="1"/>
  <c r="E8" i="12" l="1"/>
  <c r="E9" i="12" s="1"/>
  <c r="C9" i="12"/>
  <c r="G9" i="11"/>
  <c r="G10" i="11" s="1"/>
  <c r="E8" i="3"/>
  <c r="E9" i="3" s="1"/>
  <c r="I22" i="3"/>
  <c r="E10" i="11" l="1"/>
  <c r="G8" i="3"/>
  <c r="G9" i="3" s="1"/>
  <c r="E5" i="3"/>
  <c r="D11" i="4"/>
  <c r="L20" i="3"/>
  <c r="F23" i="5"/>
  <c r="M56" i="10" l="1"/>
  <c r="O70" i="10"/>
  <c r="C13" i="3" l="1"/>
  <c r="G309" i="9" l="1"/>
  <c r="D309" i="9"/>
  <c r="G5" i="3"/>
  <c r="D13" i="4"/>
  <c r="H8" i="7"/>
  <c r="G8" i="7"/>
  <c r="F8" i="7"/>
  <c r="E8" i="7"/>
  <c r="D8" i="7"/>
  <c r="C8" i="7"/>
  <c r="C8" i="2"/>
  <c r="E76" i="6"/>
  <c r="D76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32" i="6"/>
  <c r="D33" i="6"/>
  <c r="D34" i="6"/>
  <c r="D35" i="6"/>
  <c r="D36" i="6"/>
  <c r="D37" i="6"/>
  <c r="D38" i="6"/>
  <c r="D39" i="6"/>
  <c r="D40" i="6"/>
  <c r="D25" i="6"/>
  <c r="D26" i="6"/>
  <c r="D27" i="6"/>
  <c r="D28" i="6"/>
  <c r="D29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5" i="6"/>
  <c r="D6" i="6"/>
  <c r="D7" i="6"/>
  <c r="D4" i="6"/>
  <c r="D30" i="6"/>
  <c r="D31" i="6"/>
  <c r="D43" i="6"/>
  <c r="D44" i="6"/>
  <c r="D65" i="6"/>
  <c r="D66" i="6"/>
  <c r="D67" i="6"/>
  <c r="D68" i="6"/>
  <c r="D69" i="6"/>
  <c r="D70" i="6"/>
  <c r="D71" i="6"/>
  <c r="D72" i="6"/>
  <c r="D73" i="6"/>
  <c r="D74" i="6"/>
  <c r="D75" i="6"/>
  <c r="D11" i="6"/>
  <c r="C76" i="6"/>
  <c r="C19" i="2"/>
  <c r="E15" i="1" l="1"/>
  <c r="C9" i="5"/>
  <c r="D19" i="2" l="1"/>
  <c r="D9" i="12"/>
</calcChain>
</file>

<file path=xl/sharedStrings.xml><?xml version="1.0" encoding="utf-8"?>
<sst xmlns="http://schemas.openxmlformats.org/spreadsheetml/2006/main" count="1467" uniqueCount="642">
  <si>
    <t>일반검진</t>
    <phoneticPr fontId="2" type="noConversion"/>
  </si>
  <si>
    <t>총금액</t>
    <phoneticPr fontId="2" type="noConversion"/>
  </si>
  <si>
    <t>입금액</t>
    <phoneticPr fontId="2" type="noConversion"/>
  </si>
  <si>
    <t>EMR징수액</t>
    <phoneticPr fontId="2" type="noConversion"/>
  </si>
  <si>
    <t>미수금(18년도에 확인요)</t>
    <phoneticPr fontId="2" type="noConversion"/>
  </si>
  <si>
    <t>입금일자</t>
    <phoneticPr fontId="2" type="noConversion"/>
  </si>
  <si>
    <t>입금액</t>
    <phoneticPr fontId="2" type="noConversion"/>
  </si>
  <si>
    <t>4/19마사회</t>
    <phoneticPr fontId="2" type="noConversion"/>
  </si>
  <si>
    <t>10/31씨제이</t>
    <phoneticPr fontId="2" type="noConversion"/>
  </si>
  <si>
    <t>12/4 한은 42270</t>
    <phoneticPr fontId="2" type="noConversion"/>
  </si>
  <si>
    <t>12/6마사회 2551200</t>
    <phoneticPr fontId="2" type="noConversion"/>
  </si>
  <si>
    <t>총입금액</t>
    <phoneticPr fontId="2" type="noConversion"/>
  </si>
  <si>
    <t>차액</t>
    <phoneticPr fontId="2" type="noConversion"/>
  </si>
  <si>
    <t>사업장청구 미수액</t>
  </si>
  <si>
    <t>입금액</t>
  </si>
  <si>
    <t>차액</t>
    <phoneticPr fontId="2" type="noConversion"/>
  </si>
  <si>
    <t>입금일자</t>
    <phoneticPr fontId="2" type="noConversion"/>
  </si>
  <si>
    <t>입금액</t>
    <phoneticPr fontId="2" type="noConversion"/>
  </si>
  <si>
    <t>비고</t>
    <phoneticPr fontId="2" type="noConversion"/>
  </si>
  <si>
    <t>합계</t>
    <phoneticPr fontId="2" type="noConversion"/>
  </si>
  <si>
    <t>17년 일반검진입금액</t>
    <phoneticPr fontId="2" type="noConversion"/>
  </si>
  <si>
    <t>17년 일반검진 입금액(의료급여)</t>
    <phoneticPr fontId="2" type="noConversion"/>
  </si>
  <si>
    <t>16년 일반검진 2차</t>
    <phoneticPr fontId="2" type="noConversion"/>
  </si>
  <si>
    <t>입금 합계</t>
    <phoneticPr fontId="2" type="noConversion"/>
  </si>
  <si>
    <t>입금 내역</t>
    <phoneticPr fontId="2" type="noConversion"/>
  </si>
  <si>
    <t>입금액</t>
    <phoneticPr fontId="2" type="noConversion"/>
  </si>
  <si>
    <t>합계</t>
    <phoneticPr fontId="2" type="noConversion"/>
  </si>
  <si>
    <t>일반검진</t>
  </si>
  <si>
    <t>일반검진</t>
    <phoneticPr fontId="2" type="noConversion"/>
  </si>
  <si>
    <t>특수검진(사업장계약처)</t>
    <phoneticPr fontId="2" type="noConversion"/>
  </si>
  <si>
    <t>제주대학교병원 감면</t>
    <phoneticPr fontId="2" type="noConversion"/>
  </si>
  <si>
    <t>미수금(거흥산업)</t>
    <phoneticPr fontId="2" type="noConversion"/>
  </si>
  <si>
    <t>16년도 총 미수액</t>
    <phoneticPr fontId="2" type="noConversion"/>
  </si>
  <si>
    <t>16년도 특수검진(사업장계약처) 미수금 내역</t>
    <phoneticPr fontId="2" type="noConversion"/>
  </si>
  <si>
    <t>16년도 미수금</t>
    <phoneticPr fontId="2" type="noConversion"/>
  </si>
  <si>
    <t>한국수산자원관리공단</t>
    <phoneticPr fontId="2" type="noConversion"/>
  </si>
  <si>
    <t>비고</t>
    <phoneticPr fontId="2" type="noConversion"/>
  </si>
  <si>
    <t>성보자동차공업사 감면</t>
    <phoneticPr fontId="2" type="noConversion"/>
  </si>
  <si>
    <t>1/4 카드수납</t>
    <phoneticPr fontId="2" type="noConversion"/>
  </si>
  <si>
    <t>계약처명</t>
  </si>
  <si>
    <t>미수액</t>
  </si>
  <si>
    <t>차액</t>
  </si>
  <si>
    <t>입금일자</t>
  </si>
  <si>
    <t>(유)협립</t>
  </si>
  <si>
    <t>(의)한라의료재단</t>
  </si>
  <si>
    <t>거흥산업</t>
  </si>
  <si>
    <t>건영자동자공업사</t>
  </si>
  <si>
    <t>교보리얼코 서귀포 KAL호텔</t>
  </si>
  <si>
    <t>교보리얼코 제주 KAL호텔</t>
  </si>
  <si>
    <t>교보리얼코 히든클리프호텔</t>
  </si>
  <si>
    <t>그랑블제주알앤지</t>
  </si>
  <si>
    <t>남원농협주유소</t>
  </si>
  <si>
    <t>대구공업사</t>
  </si>
  <si>
    <t>대성개발</t>
  </si>
  <si>
    <t>대신기계</t>
  </si>
  <si>
    <t>대양기업</t>
  </si>
  <si>
    <t>대정농협 마늘가공공장</t>
  </si>
  <si>
    <t>대정농협주유소</t>
  </si>
  <si>
    <t>더맨롯데호텔시티사업소</t>
  </si>
  <si>
    <t>도일주</t>
  </si>
  <si>
    <t>동광효도마을</t>
  </si>
  <si>
    <t>동민인력</t>
  </si>
  <si>
    <t>동부요양원</t>
  </si>
  <si>
    <t>모든이엔지</t>
  </si>
  <si>
    <t>백록레미콘</t>
  </si>
  <si>
    <t>부일산업</t>
  </si>
  <si>
    <t>산지공업사</t>
  </si>
  <si>
    <t>삼익</t>
  </si>
  <si>
    <t>서귀포수산업협동조합</t>
  </si>
  <si>
    <t>성보자동차공업사</t>
  </si>
  <si>
    <t>소리이비인후과</t>
  </si>
  <si>
    <t>신흥산업</t>
  </si>
  <si>
    <t>아이비인더스트리 제주칼호텔</t>
  </si>
  <si>
    <t>에스엔티</t>
  </si>
  <si>
    <t>에스원</t>
  </si>
  <si>
    <t>에스케이핀크스 주식회사</t>
  </si>
  <si>
    <t>여미지식물원</t>
  </si>
  <si>
    <t>연디자인,삼성사</t>
  </si>
  <si>
    <t>제일자동차공업사</t>
  </si>
  <si>
    <t>제주 위 호텔</t>
  </si>
  <si>
    <t>제주대학교</t>
  </si>
  <si>
    <t>제주대학교병원</t>
  </si>
  <si>
    <t>제주문화방송</t>
  </si>
  <si>
    <t>제주소년원</t>
  </si>
  <si>
    <t>제주제일요양병원</t>
  </si>
  <si>
    <t>제주특별자치도 서귀포의료원</t>
  </si>
  <si>
    <t>제주평화양로원</t>
  </si>
  <si>
    <t>조은시스템</t>
  </si>
  <si>
    <t>㈜녹색환경</t>
  </si>
  <si>
    <t>㈜맥서브</t>
  </si>
  <si>
    <t>주식회사 더맨(제주면세)</t>
  </si>
  <si>
    <t>주식회사 서부</t>
  </si>
  <si>
    <t>㈜우주엔비텍</t>
  </si>
  <si>
    <t>㈜정도공업사</t>
  </si>
  <si>
    <t>㈜챌린져</t>
  </si>
  <si>
    <t>중앙환경기업</t>
  </si>
  <si>
    <t>진원피엔씨</t>
  </si>
  <si>
    <t>천마미디어</t>
  </si>
  <si>
    <t>청봉환경</t>
  </si>
  <si>
    <t>튼튼의료재단 21세기병원</t>
  </si>
  <si>
    <t>한국공항공사항로시설본부</t>
  </si>
  <si>
    <t>한국남부발전 주식회사 남제주발전본부</t>
  </si>
  <si>
    <t>한국병원</t>
  </si>
  <si>
    <t>한국수산자원관리공단 제주지사</t>
  </si>
  <si>
    <t>한국자동차공업사</t>
  </si>
  <si>
    <t>한라대학교</t>
  </si>
  <si>
    <t>한마음병원</t>
  </si>
  <si>
    <t>한백개발</t>
  </si>
  <si>
    <t>한화63시티</t>
  </si>
  <si>
    <t>한화아쿠아플라넷㈜</t>
  </si>
  <si>
    <t>한화호텔앤드리조트</t>
  </si>
  <si>
    <t>화송산업</t>
  </si>
  <si>
    <t>효성산업</t>
  </si>
  <si>
    <t>후레시 서브</t>
  </si>
  <si>
    <t>입금액</t>
    <phoneticPr fontId="2" type="noConversion"/>
  </si>
  <si>
    <t>비고</t>
    <phoneticPr fontId="2" type="noConversion"/>
  </si>
  <si>
    <t>미입금</t>
    <phoneticPr fontId="2" type="noConversion"/>
  </si>
  <si>
    <t>교보리얼코(서귀포, 제주, 히든클리프호텔) 일괄 입금</t>
    <phoneticPr fontId="2" type="noConversion"/>
  </si>
  <si>
    <t>10,800원 추가 입금(환불예정)</t>
    <phoneticPr fontId="2" type="noConversion"/>
  </si>
  <si>
    <t>6,860원 추가입금(환불됨)</t>
    <phoneticPr fontId="2" type="noConversion"/>
  </si>
  <si>
    <t>원내 감면</t>
    <phoneticPr fontId="2" type="noConversion"/>
  </si>
  <si>
    <t>1/4 카드 수납됨</t>
    <phoneticPr fontId="2" type="noConversion"/>
  </si>
  <si>
    <t>합 계</t>
    <phoneticPr fontId="2" type="noConversion"/>
  </si>
  <si>
    <t>2016년도 특수검진 미수금내역</t>
    <phoneticPr fontId="2" type="noConversion"/>
  </si>
  <si>
    <t>2016년도 특수검진센터 미수금 내역정리</t>
  </si>
  <si>
    <t>총 징수액</t>
  </si>
  <si>
    <t>청구액</t>
  </si>
  <si>
    <t>감면금액</t>
  </si>
  <si>
    <t>청구조정액</t>
  </si>
  <si>
    <t>특수검진</t>
  </si>
  <si>
    <t>합  계</t>
    <phoneticPr fontId="2" type="noConversion"/>
  </si>
  <si>
    <t>17년도 입금액</t>
    <phoneticPr fontId="2" type="noConversion"/>
  </si>
  <si>
    <t>16년도 입금액</t>
    <phoneticPr fontId="2" type="noConversion"/>
  </si>
  <si>
    <t>감면금액</t>
    <phoneticPr fontId="2" type="noConversion"/>
  </si>
  <si>
    <t>특수검진</t>
    <phoneticPr fontId="2" type="noConversion"/>
  </si>
  <si>
    <t>감면금액</t>
    <phoneticPr fontId="2" type="noConversion"/>
  </si>
  <si>
    <t>원내</t>
    <phoneticPr fontId="2" type="noConversion"/>
  </si>
  <si>
    <t>성보</t>
    <phoneticPr fontId="2" type="noConversion"/>
  </si>
  <si>
    <t>성보(전산에러)</t>
    <phoneticPr fontId="2" type="noConversion"/>
  </si>
  <si>
    <t>회계일자</t>
  </si>
  <si>
    <t>검진구분</t>
  </si>
  <si>
    <t>20170103</t>
  </si>
  <si>
    <t>S.특수검진</t>
  </si>
  <si>
    <t>20170104</t>
  </si>
  <si>
    <t>20170105</t>
  </si>
  <si>
    <t>20170106</t>
  </si>
  <si>
    <t>20170110</t>
  </si>
  <si>
    <t>20170111</t>
  </si>
  <si>
    <t>20170112</t>
  </si>
  <si>
    <t>20170113</t>
  </si>
  <si>
    <t>20170116</t>
  </si>
  <si>
    <t>20170117</t>
  </si>
  <si>
    <t>G.일반검진</t>
  </si>
  <si>
    <t>20170118</t>
  </si>
  <si>
    <t>20170119</t>
  </si>
  <si>
    <t>20170120</t>
  </si>
  <si>
    <t>20170123</t>
  </si>
  <si>
    <t>20170124</t>
  </si>
  <si>
    <t>20170125</t>
  </si>
  <si>
    <t>20170131</t>
  </si>
  <si>
    <t>20170206</t>
  </si>
  <si>
    <t>20170207</t>
  </si>
  <si>
    <t>20170208</t>
  </si>
  <si>
    <t>20170209</t>
  </si>
  <si>
    <t>20170210</t>
  </si>
  <si>
    <t>20170215</t>
  </si>
  <si>
    <t>20170216</t>
  </si>
  <si>
    <t>20170217</t>
  </si>
  <si>
    <t>20170221</t>
  </si>
  <si>
    <t>20170223</t>
  </si>
  <si>
    <t>20170224</t>
  </si>
  <si>
    <t>20170227</t>
  </si>
  <si>
    <t>20170228</t>
  </si>
  <si>
    <t>20170302</t>
  </si>
  <si>
    <t>20170303</t>
  </si>
  <si>
    <t>20170307</t>
  </si>
  <si>
    <t>20170308</t>
  </si>
  <si>
    <t>20170309</t>
  </si>
  <si>
    <t>20170310</t>
  </si>
  <si>
    <t>20170313</t>
  </si>
  <si>
    <t>20170314</t>
  </si>
  <si>
    <t>20170315</t>
  </si>
  <si>
    <t>20170316</t>
  </si>
  <si>
    <t>20170317</t>
  </si>
  <si>
    <t>20170321</t>
  </si>
  <si>
    <t>20170322</t>
  </si>
  <si>
    <t>20170323</t>
  </si>
  <si>
    <t>20170324</t>
  </si>
  <si>
    <t>20170327</t>
  </si>
  <si>
    <t>20170328</t>
  </si>
  <si>
    <t>20170329</t>
  </si>
  <si>
    <t>20170330</t>
  </si>
  <si>
    <t>20170331</t>
  </si>
  <si>
    <t>20170403</t>
  </si>
  <si>
    <t>20170404</t>
  </si>
  <si>
    <t>20170405</t>
  </si>
  <si>
    <t>20170406</t>
  </si>
  <si>
    <t>20170407</t>
  </si>
  <si>
    <t>20170410</t>
  </si>
  <si>
    <t>20170411</t>
  </si>
  <si>
    <t>20170412</t>
  </si>
  <si>
    <t>20170413</t>
  </si>
  <si>
    <t>20170414</t>
  </si>
  <si>
    <t>20170417</t>
  </si>
  <si>
    <t>20170418</t>
  </si>
  <si>
    <t>20170419</t>
  </si>
  <si>
    <t>20170420</t>
  </si>
  <si>
    <t>20170421</t>
  </si>
  <si>
    <t>20170424</t>
  </si>
  <si>
    <t>20170425</t>
  </si>
  <si>
    <t>20170426</t>
  </si>
  <si>
    <t>20170427</t>
  </si>
  <si>
    <t>20170428</t>
  </si>
  <si>
    <t>20170429</t>
  </si>
  <si>
    <t>20170430</t>
  </si>
  <si>
    <t>20170502</t>
  </si>
  <si>
    <t>20170504</t>
  </si>
  <si>
    <t>20170509</t>
  </si>
  <si>
    <t>20170510</t>
  </si>
  <si>
    <t>20170511</t>
  </si>
  <si>
    <t>20170512</t>
  </si>
  <si>
    <t>20170514</t>
  </si>
  <si>
    <t>20170515</t>
  </si>
  <si>
    <t>20170516</t>
  </si>
  <si>
    <t>20170517</t>
  </si>
  <si>
    <t>20170518</t>
  </si>
  <si>
    <t>20170519</t>
  </si>
  <si>
    <t>20170522</t>
  </si>
  <si>
    <t>20170523</t>
  </si>
  <si>
    <t>20170524</t>
  </si>
  <si>
    <t>20170525</t>
  </si>
  <si>
    <t>20170526</t>
  </si>
  <si>
    <t>20170529</t>
  </si>
  <si>
    <t>20170530</t>
  </si>
  <si>
    <t>20170531</t>
  </si>
  <si>
    <t>20170601</t>
  </si>
  <si>
    <t>20170602</t>
  </si>
  <si>
    <t>20170605</t>
  </si>
  <si>
    <t>20170607</t>
  </si>
  <si>
    <t>20170608</t>
  </si>
  <si>
    <t>20170612</t>
  </si>
  <si>
    <t>20170613</t>
  </si>
  <si>
    <t>20170614</t>
  </si>
  <si>
    <t>20170615</t>
  </si>
  <si>
    <t>20170616</t>
  </si>
  <si>
    <t>20170619</t>
  </si>
  <si>
    <t>20170620</t>
  </si>
  <si>
    <t>20170621</t>
  </si>
  <si>
    <t>20170622</t>
  </si>
  <si>
    <t>20170623</t>
  </si>
  <si>
    <t>20170624</t>
  </si>
  <si>
    <t>20170626</t>
  </si>
  <si>
    <t>20170627</t>
  </si>
  <si>
    <t>20170628</t>
  </si>
  <si>
    <t>20170629</t>
  </si>
  <si>
    <t>20170630</t>
  </si>
  <si>
    <t>20170703</t>
  </si>
  <si>
    <t>20170704</t>
  </si>
  <si>
    <t>20170705</t>
  </si>
  <si>
    <t>20170706</t>
  </si>
  <si>
    <t>20170707</t>
  </si>
  <si>
    <t>20170710</t>
  </si>
  <si>
    <t>20170711</t>
  </si>
  <si>
    <t>20170712</t>
  </si>
  <si>
    <t>20170713</t>
  </si>
  <si>
    <t>20170714</t>
  </si>
  <si>
    <t>20170717</t>
  </si>
  <si>
    <t>20170718</t>
  </si>
  <si>
    <t>20170719</t>
  </si>
  <si>
    <t>20170720</t>
  </si>
  <si>
    <t>20170721</t>
  </si>
  <si>
    <t>20170723</t>
  </si>
  <si>
    <t>20170724</t>
  </si>
  <si>
    <t>20170725</t>
  </si>
  <si>
    <t>20170726</t>
  </si>
  <si>
    <t>20170727</t>
  </si>
  <si>
    <t>20170728</t>
  </si>
  <si>
    <t>20170731</t>
  </si>
  <si>
    <t>20170801</t>
  </si>
  <si>
    <t>20170802</t>
  </si>
  <si>
    <t>20170803</t>
  </si>
  <si>
    <t>20170804</t>
  </si>
  <si>
    <t>20170807</t>
  </si>
  <si>
    <t>20170808</t>
  </si>
  <si>
    <t>20170809</t>
  </si>
  <si>
    <t>20170810</t>
  </si>
  <si>
    <t>20170822</t>
  </si>
  <si>
    <t>20170823</t>
  </si>
  <si>
    <t>20170824</t>
  </si>
  <si>
    <t>20170825</t>
  </si>
  <si>
    <t>20170828</t>
  </si>
  <si>
    <t>20170829</t>
  </si>
  <si>
    <t>20170830</t>
  </si>
  <si>
    <t>20170831</t>
  </si>
  <si>
    <t>20170901</t>
  </si>
  <si>
    <t>20170905</t>
  </si>
  <si>
    <t>20170906</t>
  </si>
  <si>
    <t>20170907</t>
  </si>
  <si>
    <t>20170908</t>
  </si>
  <si>
    <t>20170911</t>
  </si>
  <si>
    <t>20170912</t>
  </si>
  <si>
    <t>20170913</t>
  </si>
  <si>
    <t>20170914</t>
  </si>
  <si>
    <t>20170915</t>
  </si>
  <si>
    <t>20170918</t>
  </si>
  <si>
    <t>20170919</t>
  </si>
  <si>
    <t>20170920</t>
  </si>
  <si>
    <t>20170921</t>
  </si>
  <si>
    <t>20170922</t>
  </si>
  <si>
    <t>20170925</t>
  </si>
  <si>
    <t>20170926</t>
  </si>
  <si>
    <t>20170927</t>
  </si>
  <si>
    <t>20170928</t>
  </si>
  <si>
    <t>20170929</t>
  </si>
  <si>
    <t>20171006</t>
  </si>
  <si>
    <t>20171010</t>
  </si>
  <si>
    <t>20171011</t>
  </si>
  <si>
    <t>20171012</t>
  </si>
  <si>
    <t>20171013</t>
  </si>
  <si>
    <t>20171016</t>
  </si>
  <si>
    <t>20171017</t>
  </si>
  <si>
    <t>20171018</t>
  </si>
  <si>
    <t>20171019</t>
  </si>
  <si>
    <t>20171020</t>
  </si>
  <si>
    <t>20171023</t>
  </si>
  <si>
    <t>20171024</t>
  </si>
  <si>
    <t>20171025</t>
  </si>
  <si>
    <t>20171026</t>
  </si>
  <si>
    <t>20171027</t>
  </si>
  <si>
    <t>20171030</t>
  </si>
  <si>
    <t>20171031</t>
  </si>
  <si>
    <t>20171102</t>
  </si>
  <si>
    <t>20171103</t>
  </si>
  <si>
    <t>20171106</t>
  </si>
  <si>
    <t>20171107</t>
  </si>
  <si>
    <t>20171108</t>
  </si>
  <si>
    <t>20171109</t>
  </si>
  <si>
    <t>20171110</t>
  </si>
  <si>
    <t>20171113</t>
  </si>
  <si>
    <t>20171114</t>
  </si>
  <si>
    <t>20171115</t>
  </si>
  <si>
    <t>20171116</t>
  </si>
  <si>
    <t>20171117</t>
  </si>
  <si>
    <t>20171121</t>
  </si>
  <si>
    <t>20171122</t>
  </si>
  <si>
    <t>20171123</t>
  </si>
  <si>
    <t>20171124</t>
  </si>
  <si>
    <t>20171127</t>
  </si>
  <si>
    <t>20171128</t>
  </si>
  <si>
    <t>20171129</t>
  </si>
  <si>
    <t>20171130</t>
  </si>
  <si>
    <t>20171201</t>
  </si>
  <si>
    <t>20171205</t>
  </si>
  <si>
    <t>20171206</t>
  </si>
  <si>
    <t>20171207</t>
  </si>
  <si>
    <t>20171208</t>
  </si>
  <si>
    <t>20171211</t>
  </si>
  <si>
    <t>20171212</t>
  </si>
  <si>
    <t>20171213</t>
  </si>
  <si>
    <t>20171214</t>
  </si>
  <si>
    <t>20171215</t>
  </si>
  <si>
    <t>20171218</t>
  </si>
  <si>
    <t>20171219</t>
  </si>
  <si>
    <t>20171220</t>
  </si>
  <si>
    <t>20171221</t>
  </si>
  <si>
    <t>20171222</t>
  </si>
  <si>
    <t>20171226</t>
  </si>
  <si>
    <t>20171227</t>
  </si>
  <si>
    <t>20171228</t>
  </si>
  <si>
    <t>20171229</t>
  </si>
  <si>
    <t>번호</t>
  </si>
  <si>
    <t>년도</t>
  </si>
  <si>
    <t>산재번호</t>
  </si>
  <si>
    <t>개시번호</t>
  </si>
  <si>
    <t>순번</t>
  </si>
  <si>
    <t>사업장명</t>
  </si>
  <si>
    <t>상태</t>
  </si>
  <si>
    <t>청구파일명</t>
  </si>
  <si>
    <t>접수번호</t>
  </si>
  <si>
    <t>접수일자</t>
  </si>
  <si>
    <t>수검자수</t>
  </si>
  <si>
    <t>청구금액</t>
  </si>
  <si>
    <t>공단수가</t>
  </si>
  <si>
    <t>삭감금액</t>
  </si>
  <si>
    <t>심사금액</t>
  </si>
  <si>
    <t>입금일자</t>
    <phoneticPr fontId="2" type="noConversion"/>
  </si>
  <si>
    <t>비고1</t>
    <phoneticPr fontId="2" type="noConversion"/>
  </si>
  <si>
    <t>비고2</t>
    <phoneticPr fontId="2" type="noConversion"/>
  </si>
  <si>
    <t>2017</t>
  </si>
  <si>
    <t>61681882320</t>
  </si>
  <si>
    <t>00000000000</t>
  </si>
  <si>
    <t>0</t>
  </si>
  <si>
    <t>대승건설주식회사</t>
  </si>
  <si>
    <t>정상</t>
  </si>
  <si>
    <t>39100103_7H1_170406_03.xml</t>
  </si>
  <si>
    <t>201704060469</t>
  </si>
  <si>
    <t>4</t>
  </si>
  <si>
    <t>61681822196</t>
  </si>
  <si>
    <t>대성건설 주식회사</t>
  </si>
  <si>
    <t>39100103_7H1_170413_01.xml</t>
  </si>
  <si>
    <t>201704130638</t>
  </si>
  <si>
    <t>2</t>
  </si>
  <si>
    <t>84688002150</t>
  </si>
  <si>
    <t>주식회사 진흥이엔지</t>
  </si>
  <si>
    <t>39100103_7H1_170419_01.xml</t>
  </si>
  <si>
    <t>201704190398</t>
  </si>
  <si>
    <t>20685237586</t>
  </si>
  <si>
    <t>91601390557</t>
  </si>
  <si>
    <t>(주)한진중공업건설부문(유석토건주식회사)</t>
  </si>
  <si>
    <t>39100103_7H1_170515_12.xml</t>
  </si>
  <si>
    <t>201705170014</t>
  </si>
  <si>
    <t>10</t>
  </si>
  <si>
    <t>61681220930</t>
  </si>
  <si>
    <t>세미영농조합법인</t>
  </si>
  <si>
    <t>삭감</t>
  </si>
  <si>
    <t>39100103_7H1_170517_03.xml</t>
  </si>
  <si>
    <t>201705220505</t>
  </si>
  <si>
    <t>유해인자중 나무분진(2년주기)삭감.삭감금액 44760원 사업장에서 부담. 2017.07.10 입금확인함</t>
    <phoneticPr fontId="2" type="noConversion"/>
  </si>
  <si>
    <t>61607370910</t>
  </si>
  <si>
    <t>대산자동차공업사</t>
  </si>
  <si>
    <t>39100103_7H1_170529_03.xml</t>
  </si>
  <si>
    <t>201705290656</t>
  </si>
  <si>
    <t>7</t>
  </si>
  <si>
    <t xml:space="preserve">합산금액 입금 1,002,820(대산자동차공업사, 티제이정비) </t>
    <phoneticPr fontId="2" type="noConversion"/>
  </si>
  <si>
    <t>61681680460</t>
  </si>
  <si>
    <t>(유)티제이정비</t>
  </si>
  <si>
    <t>39100103_7H1_170529_02.xml</t>
  </si>
  <si>
    <t>201705300805</t>
  </si>
  <si>
    <t>5</t>
  </si>
  <si>
    <t>소음85dB미만으로 삭감. 사업장에서 부담.2017.08.03(91200원)2018.01.16(2730원추가입금)</t>
    <phoneticPr fontId="2" type="noConversion"/>
  </si>
  <si>
    <t>61681598340</t>
  </si>
  <si>
    <t>(주)서부자동차공업사(제주)</t>
  </si>
  <si>
    <t>39100103_7H1_170603_01.xml</t>
  </si>
  <si>
    <t>201706030197</t>
  </si>
  <si>
    <t>20170603</t>
  </si>
  <si>
    <t>39100103_7H1_170605_25.xml</t>
  </si>
  <si>
    <t>201706050603</t>
  </si>
  <si>
    <t>41001337810</t>
  </si>
  <si>
    <t>서한산업</t>
  </si>
  <si>
    <t>39100103_7H1_170731_04.xml</t>
  </si>
  <si>
    <t>201707310184</t>
  </si>
  <si>
    <t>합산금액 입금 423,340(제주조선,서한산업,한진중공업,미목부엌가구)</t>
    <phoneticPr fontId="2" type="noConversion"/>
  </si>
  <si>
    <t>61681038680</t>
  </si>
  <si>
    <t>(주)제주조선</t>
  </si>
  <si>
    <t>39100103_7H1_170728_12.xml</t>
  </si>
  <si>
    <t>201707310231</t>
  </si>
  <si>
    <t>6</t>
  </si>
  <si>
    <t>39100103_7H1_170731_06.xml</t>
  </si>
  <si>
    <t>201707310381</t>
  </si>
  <si>
    <t>41015643400</t>
  </si>
  <si>
    <t>미목 부엌가구</t>
  </si>
  <si>
    <t>39100103_7H1_170731_09.xml</t>
  </si>
  <si>
    <t>201707310758</t>
  </si>
  <si>
    <t>3</t>
  </si>
  <si>
    <t>61604582510</t>
  </si>
  <si>
    <t>대양산업</t>
  </si>
  <si>
    <t>39100103_7H1_170801_02.xml</t>
  </si>
  <si>
    <t>201708010107</t>
  </si>
  <si>
    <t>합산금액 입금 1,145,360(대양산업,주식회사 국제, 창성건설,한국자옫차공업사,창성건설(미강))</t>
    <phoneticPr fontId="2" type="noConversion"/>
  </si>
  <si>
    <t>26787004150</t>
  </si>
  <si>
    <t>주식회사 국제</t>
  </si>
  <si>
    <t>39100103_7H1_170818_02.xml</t>
  </si>
  <si>
    <t>201708180201</t>
  </si>
  <si>
    <t>20170818</t>
  </si>
  <si>
    <t>소음85dB미만으로 삭감. 사업장에서 초과예상된다고 실시요청
57400원 삭감. 사업장 미입금</t>
    <phoneticPr fontId="2" type="noConversion"/>
  </si>
  <si>
    <t>21188277766</t>
  </si>
  <si>
    <t>91606074697</t>
  </si>
  <si>
    <t>창성건설주식회사(동우건설 주식회사)</t>
  </si>
  <si>
    <t>39100103_7H1_170728_08.xml</t>
  </si>
  <si>
    <t>201708180248</t>
  </si>
  <si>
    <t>64446000880</t>
  </si>
  <si>
    <t>39100103_7H1_170821_01.xml</t>
  </si>
  <si>
    <t>201708210030</t>
  </si>
  <si>
    <t>20170821</t>
  </si>
  <si>
    <t>8</t>
  </si>
  <si>
    <t>창성건설주식회사(미강기업)</t>
  </si>
  <si>
    <t>39100103_7H1_170822_01.xml</t>
  </si>
  <si>
    <t>201708220562</t>
  </si>
  <si>
    <t>61682613560</t>
  </si>
  <si>
    <t>해오름아파트입주자대표회의</t>
  </si>
  <si>
    <t>39100103_7H1_170823_01.xml</t>
  </si>
  <si>
    <t>201708230525</t>
  </si>
  <si>
    <t>가산율 적용</t>
    <phoneticPr fontId="2" type="noConversion"/>
  </si>
  <si>
    <t>61681601410</t>
  </si>
  <si>
    <t>(주)대주환경자원</t>
  </si>
  <si>
    <t>39100103_7H1_170823_02.xml</t>
  </si>
  <si>
    <t>201708230563</t>
  </si>
  <si>
    <t>39100103_7H1_170912_01.xml</t>
  </si>
  <si>
    <t>201709120080</t>
  </si>
  <si>
    <t>합산금액 입금 575,450(서부자동차공업사,장원월드컵아파트)</t>
    <phoneticPr fontId="2" type="noConversion"/>
  </si>
  <si>
    <t>61682621460</t>
  </si>
  <si>
    <t>장원월드컵아파트입주자대표회의</t>
  </si>
  <si>
    <t>39100103_7H1_170912_02.xml</t>
  </si>
  <si>
    <t>201709120119</t>
  </si>
  <si>
    <t>61605667050</t>
  </si>
  <si>
    <t>광령자동차공업사</t>
  </si>
  <si>
    <t>39100103_7H1_171010_11.xml</t>
  </si>
  <si>
    <t>201710100858</t>
  </si>
  <si>
    <t>61681185460</t>
  </si>
  <si>
    <t>금정자동차(주)</t>
  </si>
  <si>
    <t>39100103_7H1_171020_02.xml</t>
  </si>
  <si>
    <t>201710200699</t>
  </si>
  <si>
    <t>합산금액 입금 372,120(금정자동차,대성건설)</t>
    <phoneticPr fontId="2" type="noConversion"/>
  </si>
  <si>
    <t>39100103_7H1_171027_01.xml</t>
  </si>
  <si>
    <t>201710270361</t>
  </si>
  <si>
    <t>1</t>
  </si>
  <si>
    <t>61686224240</t>
  </si>
  <si>
    <t>대길건설 주식회사</t>
  </si>
  <si>
    <t>39100103_7H1_171106_10.xml</t>
  </si>
  <si>
    <t>201711061230</t>
  </si>
  <si>
    <t>합산금액 입금 84,250(대길건설,서림산업)</t>
    <phoneticPr fontId="2" type="noConversion"/>
  </si>
  <si>
    <t>61630790130</t>
  </si>
  <si>
    <t>서림산업</t>
  </si>
  <si>
    <t>39100103_7H1_171106_11.xml</t>
  </si>
  <si>
    <t>201711061242</t>
  </si>
  <si>
    <t>61681764870</t>
  </si>
  <si>
    <t>주식회사 건재산업개발</t>
  </si>
  <si>
    <t>39100103_7H1_171115_04.xml</t>
  </si>
  <si>
    <t>201711150734</t>
  </si>
  <si>
    <t>합산금액 입금 1,498,730(건재산업개발,제주현무암,성보자동차공업사,천마미디어,금오개발,오성,협립)</t>
    <phoneticPr fontId="2" type="noConversion"/>
  </si>
  <si>
    <t>61607727300</t>
  </si>
  <si>
    <t>금오개발</t>
  </si>
  <si>
    <t>39100103_7H1_171117_32.xml</t>
  </si>
  <si>
    <t>201711170728</t>
  </si>
  <si>
    <t>73988001110</t>
  </si>
  <si>
    <t>주식회사 제주현무암</t>
  </si>
  <si>
    <t>39100103_7H1_171117_33.xml</t>
  </si>
  <si>
    <t>201711170739</t>
  </si>
  <si>
    <t>61681384450</t>
  </si>
  <si>
    <t>(주)오성</t>
  </si>
  <si>
    <t>39100103_7H1_171117_37.xml</t>
  </si>
  <si>
    <t>201711170899</t>
  </si>
  <si>
    <t>61685321720</t>
  </si>
  <si>
    <t>(주)천마미디어</t>
  </si>
  <si>
    <t>39100103_7H1_171117_38.xml</t>
  </si>
  <si>
    <t>201711170997</t>
  </si>
  <si>
    <t>9</t>
  </si>
  <si>
    <t>61612474770</t>
  </si>
  <si>
    <t>39100103_7H1_171117_39.xml</t>
  </si>
  <si>
    <t>201711171089</t>
  </si>
  <si>
    <t>91610481371</t>
  </si>
  <si>
    <t>39100103_7H1_171117_36.xml</t>
  </si>
  <si>
    <t>201711200375</t>
  </si>
  <si>
    <t>20171120</t>
  </si>
  <si>
    <t>39100103_7H1_171122_01.xml</t>
  </si>
  <si>
    <t>201711220647</t>
  </si>
  <si>
    <t>합산금액 입금 536,130(제주현무암,표선농협)</t>
    <phoneticPr fontId="2" type="noConversion"/>
  </si>
  <si>
    <t>90700880471</t>
  </si>
  <si>
    <t>표선농업협동조합</t>
  </si>
  <si>
    <t>39100103_7H1_171122_02.xml</t>
  </si>
  <si>
    <t>201711220676</t>
  </si>
  <si>
    <t>61681987820</t>
  </si>
  <si>
    <t>(주)블루환경연구소</t>
  </si>
  <si>
    <t>39100103_7H1_171124_03.xml</t>
  </si>
  <si>
    <t>201711240554</t>
  </si>
  <si>
    <t>합산금액 입금 2188130(블루환경외 11개사업장). 청구금액은 2188750원이나 생물학적노출지표검사 수가 정정으로 차액 620원 만큼 차감후 입금함.(공문 수신함)</t>
    <phoneticPr fontId="2" type="noConversion"/>
  </si>
  <si>
    <t>61616722890</t>
  </si>
  <si>
    <t>협성산업</t>
  </si>
  <si>
    <t>39100103_7H1_171124_04.xml</t>
  </si>
  <si>
    <t>201711240589</t>
  </si>
  <si>
    <t>61686250380</t>
  </si>
  <si>
    <t>주식회사 제이엠텍</t>
  </si>
  <si>
    <t>39100103_7H1_171124_05.xml</t>
  </si>
  <si>
    <t>201711240601</t>
  </si>
  <si>
    <t>68881007360</t>
  </si>
  <si>
    <t>주식회사 다온이엔지</t>
  </si>
  <si>
    <t>39100103_7H1_171124_06.xml</t>
  </si>
  <si>
    <t>201711240623</t>
  </si>
  <si>
    <t>61681810870</t>
  </si>
  <si>
    <t>(주)청암개발</t>
  </si>
  <si>
    <t>39100103_7H1_171207_01.xml</t>
  </si>
  <si>
    <t>201712070470</t>
  </si>
  <si>
    <t>39100103_7H1_171213_03.xml</t>
  </si>
  <si>
    <t>201712130328</t>
  </si>
  <si>
    <t>39100103_7H1_171213_04.xml</t>
  </si>
  <si>
    <t>201712130337</t>
  </si>
  <si>
    <t>61682145090</t>
  </si>
  <si>
    <t>대정농협주유소,농기계센타 1</t>
    <phoneticPr fontId="2" type="noConversion"/>
  </si>
  <si>
    <t>39100103_7H1_171207_07.xml</t>
  </si>
  <si>
    <t>201712130503</t>
  </si>
  <si>
    <t>대정농협주유소,농기계센타 2</t>
    <phoneticPr fontId="2" type="noConversion"/>
  </si>
  <si>
    <t>39100103_7H1_171214_01.xml</t>
  </si>
  <si>
    <t>201712140075</t>
  </si>
  <si>
    <t>61612954020</t>
  </si>
  <si>
    <t>현대종합농자재</t>
  </si>
  <si>
    <t>39100103_7H1_171215_01.xml</t>
  </si>
  <si>
    <t>201712150490</t>
  </si>
  <si>
    <t>61622533800</t>
  </si>
  <si>
    <t>현대차량관리</t>
  </si>
  <si>
    <t>39100103_7H1_171215_03.xml</t>
  </si>
  <si>
    <t>201712150745</t>
  </si>
  <si>
    <t>61624872440</t>
  </si>
  <si>
    <t>성산자동차공업사</t>
  </si>
  <si>
    <t>39100103_7H1_171215_04.xml</t>
  </si>
  <si>
    <t>201712151233</t>
  </si>
  <si>
    <t>합계</t>
  </si>
  <si>
    <t>환수금</t>
    <phoneticPr fontId="2" type="noConversion"/>
  </si>
  <si>
    <t>국고입금액</t>
    <phoneticPr fontId="2" type="noConversion"/>
  </si>
  <si>
    <t>입금액(942통장)</t>
    <phoneticPr fontId="2" type="noConversion"/>
  </si>
  <si>
    <t>입금액(051통장)</t>
    <phoneticPr fontId="2" type="noConversion"/>
  </si>
  <si>
    <t>입금액(942)</t>
    <phoneticPr fontId="2" type="noConversion"/>
  </si>
  <si>
    <t>국고금액</t>
    <phoneticPr fontId="2" type="noConversion"/>
  </si>
  <si>
    <t>차액</t>
    <phoneticPr fontId="2" type="noConversion"/>
  </si>
  <si>
    <t>차액내역</t>
    <phoneticPr fontId="2" type="noConversion"/>
  </si>
  <si>
    <t>합계</t>
    <phoneticPr fontId="2" type="noConversion"/>
  </si>
  <si>
    <t>한전KPS(남제주)</t>
    <phoneticPr fontId="2" type="noConversion"/>
  </si>
  <si>
    <t>청구오류로 환불</t>
    <phoneticPr fontId="2" type="noConversion"/>
  </si>
  <si>
    <t>비고</t>
    <phoneticPr fontId="2" type="noConversion"/>
  </si>
  <si>
    <t>금액</t>
    <phoneticPr fontId="2" type="noConversion"/>
  </si>
  <si>
    <t>위내시경(EMR청구)</t>
    <phoneticPr fontId="2" type="noConversion"/>
  </si>
  <si>
    <t>에스텍시스템</t>
    <phoneticPr fontId="2" type="noConversion"/>
  </si>
  <si>
    <t>미수액</t>
    <phoneticPr fontId="2" type="noConversion"/>
  </si>
  <si>
    <t>총 청구액</t>
    <phoneticPr fontId="2" type="noConversion"/>
  </si>
  <si>
    <t>사업장</t>
    <phoneticPr fontId="2" type="noConversion"/>
  </si>
  <si>
    <t>국고</t>
    <phoneticPr fontId="2" type="noConversion"/>
  </si>
  <si>
    <t>합계</t>
    <phoneticPr fontId="2" type="noConversion"/>
  </si>
  <si>
    <t>차액</t>
    <phoneticPr fontId="2" type="noConversion"/>
  </si>
  <si>
    <t>추가징수</t>
    <phoneticPr fontId="2" type="noConversion"/>
  </si>
  <si>
    <t>제이비씨</t>
    <phoneticPr fontId="2" type="noConversion"/>
  </si>
  <si>
    <t>효사랑</t>
    <phoneticPr fontId="2" type="noConversion"/>
  </si>
  <si>
    <t>환불내역</t>
    <phoneticPr fontId="2" type="noConversion"/>
  </si>
  <si>
    <t>소망요양원</t>
    <phoneticPr fontId="2" type="noConversion"/>
  </si>
  <si>
    <t>피플스</t>
    <phoneticPr fontId="2" type="noConversion"/>
  </si>
  <si>
    <t>늘봄</t>
    <phoneticPr fontId="2" type="noConversion"/>
  </si>
  <si>
    <t>한전KPS(남제주)</t>
    <phoneticPr fontId="2" type="noConversion"/>
  </si>
  <si>
    <t>징수액</t>
  </si>
  <si>
    <t>차액(징-청)</t>
  </si>
  <si>
    <t>사업장 청구액</t>
  </si>
  <si>
    <t>감면액</t>
  </si>
  <si>
    <t>환불액</t>
  </si>
  <si>
    <t>사업장(추가)</t>
    <phoneticPr fontId="2" type="noConversion"/>
  </si>
  <si>
    <t>환불금액</t>
    <phoneticPr fontId="2" type="noConversion"/>
  </si>
  <si>
    <t>17년도</t>
    <phoneticPr fontId="2" type="noConversion"/>
  </si>
  <si>
    <t>16년도 감면(마감에 포함됨)</t>
    <phoneticPr fontId="2" type="noConversion"/>
  </si>
  <si>
    <t>벤젠-사업장요청으로 추가했으나 삭감됨.
16300원.  사업장 입금됨</t>
    <phoneticPr fontId="2" type="noConversion"/>
  </si>
  <si>
    <t>삭감액</t>
    <phoneticPr fontId="2" type="noConversion"/>
  </si>
  <si>
    <t>김종만(18649639)</t>
    <phoneticPr fontId="2" type="noConversion"/>
  </si>
  <si>
    <t>배재덕(18656598)</t>
    <phoneticPr fontId="2" type="noConversion"/>
  </si>
  <si>
    <t>총진료비
(EMR)</t>
    <phoneticPr fontId="2" type="noConversion"/>
  </si>
  <si>
    <t>총진료비
(희원)</t>
    <phoneticPr fontId="2" type="noConversion"/>
  </si>
  <si>
    <t>계약처금액
(EMR)</t>
    <phoneticPr fontId="2" type="noConversion"/>
  </si>
  <si>
    <t>계약처금액(사업장)
(희원)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</si>
</sst>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;[Red]#,##0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ACD6"/>
        <bgColor indexed="64"/>
      </patternFill>
    </fill>
    <fill>
      <patternFill patternType="solid">
        <fgColor rgb="FFE8EFFF"/>
        <bgColor indexed="64"/>
      </patternFill>
    </fill>
    <fill>
      <patternFill patternType="solid">
        <fgColor rgb="FFFDFAC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6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4" fillId="4" borderId="1" xfId="3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4" borderId="1" xfId="2" applyFont="1" applyFill="1" applyBorder="1" applyAlignment="1">
      <alignment horizontal="right" vertical="center"/>
    </xf>
    <xf numFmtId="41" fontId="4" fillId="4" borderId="1" xfId="1" applyFont="1" applyFill="1" applyBorder="1" applyAlignment="1">
      <alignment horizontal="center" vertical="center"/>
    </xf>
    <xf numFmtId="14" fontId="4" fillId="4" borderId="1" xfId="2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41" fontId="4" fillId="0" borderId="1" xfId="3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14" fontId="4" fillId="0" borderId="1" xfId="6" applyNumberFormat="1" applyFont="1" applyFill="1" applyBorder="1" applyAlignment="1">
      <alignment horizontal="right" vertical="center"/>
    </xf>
    <xf numFmtId="14" fontId="4" fillId="0" borderId="1" xfId="2" applyNumberFormat="1" applyFont="1" applyFill="1" applyBorder="1" applyAlignment="1">
      <alignment horizontal="right" vertical="center"/>
    </xf>
    <xf numFmtId="41" fontId="4" fillId="4" borderId="8" xfId="1" applyFont="1" applyFill="1" applyBorder="1" applyAlignment="1">
      <alignment horizontal="center" vertical="center"/>
    </xf>
    <xf numFmtId="41" fontId="4" fillId="4" borderId="8" xfId="3" applyFont="1" applyFill="1" applyBorder="1" applyAlignment="1">
      <alignment horizontal="center" vertical="center"/>
    </xf>
    <xf numFmtId="14" fontId="4" fillId="4" borderId="8" xfId="6" applyNumberFormat="1" applyFont="1" applyFill="1" applyBorder="1" applyAlignment="1">
      <alignment horizontal="right" vertical="center"/>
    </xf>
    <xf numFmtId="0" fontId="3" fillId="0" borderId="10" xfId="2" applyFont="1" applyBorder="1" applyAlignment="1">
      <alignment horizontal="center" vertical="center" wrapText="1"/>
    </xf>
    <xf numFmtId="41" fontId="3" fillId="0" borderId="11" xfId="1" applyFont="1" applyBorder="1" applyAlignment="1">
      <alignment horizontal="center" vertical="center" wrapText="1"/>
    </xf>
    <xf numFmtId="41" fontId="3" fillId="0" borderId="11" xfId="3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4" borderId="13" xfId="2" applyFont="1" applyFill="1" applyBorder="1" applyAlignment="1">
      <alignment horizontal="left" vertical="center" wrapText="1"/>
    </xf>
    <xf numFmtId="0" fontId="8" fillId="0" borderId="14" xfId="0" applyFont="1" applyBorder="1">
      <alignment vertical="center"/>
    </xf>
    <xf numFmtId="0" fontId="4" fillId="0" borderId="4" xfId="2" applyFont="1" applyFill="1" applyBorder="1" applyAlignment="1">
      <alignment horizontal="left" vertical="center" wrapText="1"/>
    </xf>
    <xf numFmtId="0" fontId="0" fillId="0" borderId="15" xfId="0" applyBorder="1">
      <alignment vertical="center"/>
    </xf>
    <xf numFmtId="0" fontId="4" fillId="4" borderId="4" xfId="2" applyFont="1" applyFill="1" applyBorder="1" applyAlignment="1">
      <alignment horizontal="left" vertical="center"/>
    </xf>
    <xf numFmtId="0" fontId="8" fillId="0" borderId="15" xfId="0" applyFont="1" applyBorder="1">
      <alignment vertical="center"/>
    </xf>
    <xf numFmtId="0" fontId="4" fillId="0" borderId="4" xfId="2" applyFont="1" applyFill="1" applyBorder="1" applyAlignment="1">
      <alignment horizontal="left" vertical="center"/>
    </xf>
    <xf numFmtId="0" fontId="4" fillId="4" borderId="4" xfId="2" applyFont="1" applyFill="1" applyBorder="1" applyAlignment="1">
      <alignment horizontal="left" vertical="center" wrapText="1"/>
    </xf>
    <xf numFmtId="0" fontId="5" fillId="0" borderId="4" xfId="2" applyFont="1" applyFill="1" applyBorder="1" applyAlignment="1">
      <alignment horizontal="left" vertical="center"/>
    </xf>
    <xf numFmtId="0" fontId="7" fillId="0" borderId="15" xfId="0" applyFont="1" applyBorder="1">
      <alignment vertical="center"/>
    </xf>
    <xf numFmtId="0" fontId="6" fillId="0" borderId="4" xfId="2" applyFont="1" applyFill="1" applyBorder="1" applyAlignment="1">
      <alignment horizontal="left" vertical="center" wrapText="1"/>
    </xf>
    <xf numFmtId="0" fontId="4" fillId="0" borderId="16" xfId="2" applyFont="1" applyFill="1" applyBorder="1" applyAlignment="1">
      <alignment horizontal="left" vertical="center"/>
    </xf>
    <xf numFmtId="41" fontId="4" fillId="0" borderId="5" xfId="1" applyFont="1" applyFill="1" applyBorder="1" applyAlignment="1">
      <alignment horizontal="center" vertical="center"/>
    </xf>
    <xf numFmtId="41" fontId="4" fillId="0" borderId="5" xfId="3" applyFont="1" applyFill="1" applyBorder="1" applyAlignment="1">
      <alignment horizontal="center" vertical="center"/>
    </xf>
    <xf numFmtId="14" fontId="4" fillId="0" borderId="5" xfId="6" applyNumberFormat="1" applyFont="1" applyFill="1" applyBorder="1" applyAlignment="1">
      <alignment horizontal="right" vertical="center"/>
    </xf>
    <xf numFmtId="0" fontId="0" fillId="0" borderId="17" xfId="0" applyBorder="1">
      <alignment vertical="center"/>
    </xf>
    <xf numFmtId="0" fontId="0" fillId="3" borderId="10" xfId="0" applyFill="1" applyBorder="1" applyAlignment="1">
      <alignment horizontal="center" vertical="center"/>
    </xf>
    <xf numFmtId="41" fontId="0" fillId="0" borderId="11" xfId="1" applyFont="1" applyBorder="1">
      <alignment vertical="center"/>
    </xf>
    <xf numFmtId="41" fontId="0" fillId="0" borderId="11" xfId="0" applyNumberFormat="1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8" xfId="1" applyFont="1" applyBorder="1">
      <alignment vertical="center"/>
    </xf>
    <xf numFmtId="41" fontId="0" fillId="0" borderId="14" xfId="1" applyFont="1" applyBorder="1">
      <alignment vertical="center"/>
    </xf>
    <xf numFmtId="41" fontId="3" fillId="0" borderId="11" xfId="1" applyFont="1" applyBorder="1" applyAlignment="1">
      <alignment horizontal="center" vertical="center"/>
    </xf>
    <xf numFmtId="41" fontId="3" fillId="0" borderId="12" xfId="1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1" fontId="0" fillId="0" borderId="24" xfId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7" xfId="1" applyFont="1" applyBorder="1">
      <alignment vertical="center"/>
    </xf>
    <xf numFmtId="41" fontId="0" fillId="0" borderId="18" xfId="0" applyNumberFormat="1" applyBorder="1">
      <alignment vertical="center"/>
    </xf>
    <xf numFmtId="41" fontId="0" fillId="0" borderId="12" xfId="0" applyNumberFormat="1" applyBorder="1">
      <alignment vertical="center"/>
    </xf>
    <xf numFmtId="0" fontId="3" fillId="3" borderId="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1" fontId="0" fillId="2" borderId="1" xfId="1" applyFont="1" applyFill="1" applyBorder="1">
      <alignment vertical="center"/>
    </xf>
    <xf numFmtId="41" fontId="0" fillId="2" borderId="2" xfId="1" applyFont="1" applyFill="1" applyBorder="1">
      <alignment vertical="center"/>
    </xf>
    <xf numFmtId="3" fontId="0" fillId="3" borderId="1" xfId="0" applyNumberFormat="1" applyFill="1" applyBorder="1">
      <alignment vertical="center"/>
    </xf>
    <xf numFmtId="3" fontId="0" fillId="0" borderId="2" xfId="0" applyNumberFormat="1" applyFill="1" applyBorder="1">
      <alignment vertical="center"/>
    </xf>
    <xf numFmtId="49" fontId="0" fillId="4" borderId="1" xfId="0" applyNumberFormat="1" applyFill="1" applyBorder="1">
      <alignment vertical="center"/>
    </xf>
    <xf numFmtId="41" fontId="0" fillId="4" borderId="1" xfId="1" applyFont="1" applyFill="1" applyBorder="1">
      <alignment vertical="center"/>
    </xf>
    <xf numFmtId="3" fontId="0" fillId="4" borderId="1" xfId="0" applyNumberFormat="1" applyFill="1" applyBorder="1">
      <alignment vertical="center"/>
    </xf>
    <xf numFmtId="3" fontId="0" fillId="4" borderId="2" xfId="0" applyNumberFormat="1" applyFill="1" applyBorder="1">
      <alignment vertical="center"/>
    </xf>
    <xf numFmtId="41" fontId="0" fillId="4" borderId="2" xfId="1" applyFont="1" applyFill="1" applyBorder="1">
      <alignment vertical="center"/>
    </xf>
    <xf numFmtId="3" fontId="0" fillId="0" borderId="1" xfId="0" applyNumberFormat="1" applyFill="1" applyBorder="1">
      <alignment vertical="center"/>
    </xf>
    <xf numFmtId="3" fontId="0" fillId="0" borderId="6" xfId="0" applyNumberFormat="1" applyFill="1" applyBorder="1">
      <alignment vertical="center"/>
    </xf>
    <xf numFmtId="49" fontId="10" fillId="5" borderId="25" xfId="0" applyNumberFormat="1" applyFont="1" applyFill="1" applyBorder="1" applyAlignment="1">
      <alignment horizontal="center" vertical="center" wrapText="1"/>
    </xf>
    <xf numFmtId="14" fontId="10" fillId="5" borderId="25" xfId="0" applyNumberFormat="1" applyFont="1" applyFill="1" applyBorder="1" applyAlignment="1">
      <alignment horizontal="center" vertical="center" wrapText="1"/>
    </xf>
    <xf numFmtId="3" fontId="10" fillId="5" borderId="2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left" vertical="center" wrapText="1"/>
    </xf>
    <xf numFmtId="49" fontId="11" fillId="0" borderId="25" xfId="0" applyNumberFormat="1" applyFont="1" applyBorder="1" applyAlignment="1">
      <alignment horizontal="right" vertical="center" wrapText="1"/>
    </xf>
    <xf numFmtId="177" fontId="11" fillId="0" borderId="25" xfId="0" applyNumberFormat="1" applyFont="1" applyBorder="1" applyAlignment="1">
      <alignment horizontal="right" vertical="center" wrapText="1"/>
    </xf>
    <xf numFmtId="14" fontId="12" fillId="0" borderId="25" xfId="0" applyNumberFormat="1" applyFont="1" applyFill="1" applyBorder="1" applyAlignment="1">
      <alignment horizontal="right" vertical="center" wrapText="1"/>
    </xf>
    <xf numFmtId="14" fontId="11" fillId="0" borderId="25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vertical="center" wrapText="1"/>
    </xf>
    <xf numFmtId="0" fontId="8" fillId="0" borderId="0" xfId="0" applyFont="1">
      <alignment vertical="center"/>
    </xf>
    <xf numFmtId="0" fontId="11" fillId="6" borderId="25" xfId="0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left" vertical="center" wrapText="1"/>
    </xf>
    <xf numFmtId="49" fontId="11" fillId="6" borderId="25" xfId="0" applyNumberFormat="1" applyFont="1" applyFill="1" applyBorder="1" applyAlignment="1">
      <alignment horizontal="right" vertical="center" wrapText="1"/>
    </xf>
    <xf numFmtId="177" fontId="11" fillId="6" borderId="25" xfId="0" applyNumberFormat="1" applyFont="1" applyFill="1" applyBorder="1" applyAlignment="1">
      <alignment horizontal="right" vertical="center" wrapText="1"/>
    </xf>
    <xf numFmtId="14" fontId="8" fillId="0" borderId="25" xfId="0" applyNumberFormat="1" applyFont="1" applyBorder="1">
      <alignment vertical="center"/>
    </xf>
    <xf numFmtId="14" fontId="8" fillId="0" borderId="25" xfId="0" applyNumberFormat="1" applyFont="1" applyBorder="1" applyAlignment="1">
      <alignment vertical="center" wrapText="1"/>
    </xf>
    <xf numFmtId="49" fontId="10" fillId="7" borderId="26" xfId="0" applyNumberFormat="1" applyFont="1" applyFill="1" applyBorder="1" applyAlignment="1">
      <alignment vertical="center" wrapText="1"/>
    </xf>
    <xf numFmtId="49" fontId="10" fillId="7" borderId="27" xfId="0" applyNumberFormat="1" applyFont="1" applyFill="1" applyBorder="1" applyAlignment="1">
      <alignment vertical="center" wrapText="1"/>
    </xf>
    <xf numFmtId="177" fontId="10" fillId="7" borderId="25" xfId="0" applyNumberFormat="1" applyFont="1" applyFill="1" applyBorder="1" applyAlignment="1">
      <alignment horizontal="right" vertical="center" wrapText="1"/>
    </xf>
    <xf numFmtId="178" fontId="8" fillId="0" borderId="0" xfId="0" applyNumberFormat="1" applyFont="1">
      <alignment vertical="center"/>
    </xf>
    <xf numFmtId="178" fontId="8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14" fontId="8" fillId="0" borderId="0" xfId="0" applyNumberFormat="1" applyFont="1">
      <alignment vertical="center"/>
    </xf>
    <xf numFmtId="14" fontId="8" fillId="0" borderId="0" xfId="0" applyNumberFormat="1" applyFont="1" applyAlignment="1">
      <alignment vertical="center" wrapText="1"/>
    </xf>
    <xf numFmtId="177" fontId="8" fillId="0" borderId="0" xfId="0" applyNumberFormat="1" applyFont="1">
      <alignment vertical="center"/>
    </xf>
    <xf numFmtId="177" fontId="8" fillId="2" borderId="0" xfId="0" applyNumberFormat="1" applyFont="1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1" fontId="0" fillId="0" borderId="0" xfId="1" applyFont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0" fillId="2" borderId="0" xfId="1" applyFont="1" applyFill="1">
      <alignment vertical="center"/>
    </xf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5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11" fillId="0" borderId="25" xfId="0" applyNumberFormat="1" applyFont="1" applyFill="1" applyBorder="1" applyAlignment="1">
      <alignment horizontal="right" vertical="center" wrapText="1"/>
    </xf>
    <xf numFmtId="14" fontId="8" fillId="0" borderId="25" xfId="0" applyNumberFormat="1" applyFont="1" applyFill="1" applyBorder="1" applyAlignment="1">
      <alignment vertical="center" wrapText="1"/>
    </xf>
    <xf numFmtId="41" fontId="0" fillId="0" borderId="1" xfId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9" fillId="0" borderId="20" xfId="1" applyFont="1" applyBorder="1" applyAlignment="1">
      <alignment horizontal="center" vertical="center"/>
    </xf>
    <xf numFmtId="41" fontId="9" fillId="0" borderId="21" xfId="1" applyFont="1" applyBorder="1" applyAlignment="1">
      <alignment horizontal="center" vertical="center"/>
    </xf>
    <xf numFmtId="41" fontId="9" fillId="0" borderId="22" xfId="1" applyFont="1" applyBorder="1" applyAlignment="1">
      <alignment horizontal="center" vertical="center"/>
    </xf>
    <xf numFmtId="0" fontId="4" fillId="4" borderId="16" xfId="2" applyFont="1" applyFill="1" applyBorder="1" applyAlignment="1">
      <alignment horizontal="left" vertical="center"/>
    </xf>
    <xf numFmtId="0" fontId="4" fillId="4" borderId="13" xfId="2" applyFont="1" applyFill="1" applyBorder="1" applyAlignment="1">
      <alignment horizontal="left" vertical="center"/>
    </xf>
    <xf numFmtId="41" fontId="9" fillId="0" borderId="0" xfId="1" applyFont="1" applyAlignment="1">
      <alignment horizontal="center" vertical="center"/>
    </xf>
    <xf numFmtId="41" fontId="4" fillId="4" borderId="5" xfId="3" applyFont="1" applyFill="1" applyBorder="1" applyAlignment="1">
      <alignment horizontal="center" vertical="center"/>
    </xf>
    <xf numFmtId="41" fontId="4" fillId="4" borderId="8" xfId="3" applyFont="1" applyFill="1" applyBorder="1" applyAlignment="1">
      <alignment horizontal="center" vertical="center"/>
    </xf>
    <xf numFmtId="14" fontId="4" fillId="0" borderId="1" xfId="6" applyNumberFormat="1" applyFont="1" applyFill="1" applyBorder="1" applyAlignment="1">
      <alignment horizontal="right" vertical="center"/>
    </xf>
    <xf numFmtId="41" fontId="4" fillId="0" borderId="1" xfId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41" fontId="4" fillId="0" borderId="5" xfId="3" applyFont="1" applyFill="1" applyBorder="1" applyAlignment="1">
      <alignment horizontal="center" vertical="center"/>
    </xf>
    <xf numFmtId="41" fontId="4" fillId="0" borderId="7" xfId="3" applyFont="1" applyFill="1" applyBorder="1" applyAlignment="1">
      <alignment horizontal="center" vertical="center"/>
    </xf>
    <xf numFmtId="41" fontId="4" fillId="0" borderId="8" xfId="3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</cellXfs>
  <cellStyles count="8">
    <cellStyle name="쉼표 [0]" xfId="1" builtinId="6"/>
    <cellStyle name="쉼표 [0] 2" xfId="4"/>
    <cellStyle name="쉼표 [0] 3" xfId="5"/>
    <cellStyle name="쉼표 [0] 4" xfId="3"/>
    <cellStyle name="표준" xfId="0" builtinId="0"/>
    <cellStyle name="표준 2" xfId="6"/>
    <cellStyle name="표준 3" xfId="7"/>
    <cellStyle name="표준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workbookViewId="0">
      <selection activeCell="E25" sqref="E25"/>
    </sheetView>
  </sheetViews>
  <sheetFormatPr defaultRowHeight="16.5" x14ac:dyDescent="0.3"/>
  <cols>
    <col min="3" max="3" width="13" style="1" bestFit="1" customWidth="1"/>
    <col min="4" max="4" width="13.125" style="1" bestFit="1" customWidth="1"/>
    <col min="5" max="5" width="13" style="1" bestFit="1" customWidth="1"/>
    <col min="6" max="6" width="25.25" style="1" bestFit="1" customWidth="1"/>
    <col min="8" max="8" width="13" bestFit="1" customWidth="1"/>
  </cols>
  <sheetData>
    <row r="3" spans="2:8" x14ac:dyDescent="0.3">
      <c r="B3" s="3"/>
      <c r="C3" s="11" t="s">
        <v>3</v>
      </c>
      <c r="D3" s="11" t="s">
        <v>1</v>
      </c>
      <c r="E3" s="11" t="s">
        <v>2</v>
      </c>
      <c r="F3" s="11" t="s">
        <v>4</v>
      </c>
    </row>
    <row r="4" spans="2:8" x14ac:dyDescent="0.3">
      <c r="B4" s="10" t="s">
        <v>0</v>
      </c>
      <c r="C4" s="5">
        <v>134201120</v>
      </c>
      <c r="D4" s="5">
        <v>134201120</v>
      </c>
      <c r="E4" s="5">
        <v>128694080</v>
      </c>
      <c r="F4" s="5">
        <v>5507040</v>
      </c>
      <c r="H4" s="2"/>
    </row>
    <row r="11" spans="2:8" x14ac:dyDescent="0.3">
      <c r="B11" s="137" t="s">
        <v>24</v>
      </c>
      <c r="C11" s="137"/>
      <c r="D11" s="137"/>
      <c r="E11" s="11" t="s">
        <v>25</v>
      </c>
    </row>
    <row r="12" spans="2:8" x14ac:dyDescent="0.3">
      <c r="B12" s="135" t="s">
        <v>20</v>
      </c>
      <c r="C12" s="135"/>
      <c r="D12" s="135"/>
      <c r="E12" s="9">
        <v>128178880</v>
      </c>
    </row>
    <row r="13" spans="2:8" x14ac:dyDescent="0.3">
      <c r="B13" s="135" t="s">
        <v>21</v>
      </c>
      <c r="C13" s="135"/>
      <c r="D13" s="135"/>
      <c r="E13" s="9">
        <v>91890</v>
      </c>
    </row>
    <row r="14" spans="2:8" x14ac:dyDescent="0.3">
      <c r="B14" s="135" t="s">
        <v>22</v>
      </c>
      <c r="C14" s="135"/>
      <c r="D14" s="135"/>
      <c r="E14" s="9">
        <v>423310</v>
      </c>
    </row>
    <row r="15" spans="2:8" x14ac:dyDescent="0.3">
      <c r="B15" s="136" t="s">
        <v>23</v>
      </c>
      <c r="C15" s="136"/>
      <c r="D15" s="136"/>
      <c r="E15" s="9">
        <f>SUM(E12:E14)</f>
        <v>128694080</v>
      </c>
    </row>
  </sheetData>
  <mergeCells count="5">
    <mergeCell ref="B12:D12"/>
    <mergeCell ref="B13:D13"/>
    <mergeCell ref="B14:D14"/>
    <mergeCell ref="B15:D15"/>
    <mergeCell ref="B11:D1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0"/>
  <sheetViews>
    <sheetView tabSelected="1" zoomScaleNormal="100" workbookViewId="0">
      <pane ySplit="1" topLeftCell="A2" activePane="bottomLeft" state="frozen"/>
      <selection pane="bottomLeft" activeCell="J127" sqref="J127"/>
    </sheetView>
  </sheetViews>
  <sheetFormatPr defaultRowHeight="16.5" x14ac:dyDescent="0.3"/>
  <cols>
    <col min="1" max="1" width="6.25" customWidth="1"/>
    <col min="4" max="4" width="12" customWidth="1"/>
    <col min="5" max="5" width="10.75" customWidth="1"/>
    <col min="6" max="6" width="11.375" customWidth="1"/>
    <col min="7" max="7" width="13" bestFit="1" customWidth="1"/>
    <col min="8" max="8" width="17.75" customWidth="1"/>
    <col min="9" max="9" width="11.75" customWidth="1"/>
    <col min="10" max="10" width="17.125" bestFit="1" customWidth="1"/>
  </cols>
  <sheetData>
    <row r="1" spans="2:9" s="55" customFormat="1" ht="33" x14ac:dyDescent="0.3">
      <c r="B1" s="73" t="s">
        <v>139</v>
      </c>
      <c r="C1" s="73" t="s">
        <v>140</v>
      </c>
      <c r="D1" s="153" t="s">
        <v>638</v>
      </c>
      <c r="E1" s="154" t="s">
        <v>639</v>
      </c>
      <c r="F1" s="71" t="s">
        <v>41</v>
      </c>
      <c r="G1" s="155" t="s">
        <v>640</v>
      </c>
      <c r="H1" s="154" t="s">
        <v>641</v>
      </c>
      <c r="I1" s="72" t="s">
        <v>41</v>
      </c>
    </row>
    <row r="2" spans="2:9" hidden="1" x14ac:dyDescent="0.3">
      <c r="B2" s="74" t="s">
        <v>141</v>
      </c>
      <c r="C2" s="74" t="s">
        <v>142</v>
      </c>
      <c r="D2" s="75">
        <v>194370</v>
      </c>
      <c r="E2" s="77">
        <v>194370</v>
      </c>
      <c r="F2" s="78">
        <v>0</v>
      </c>
      <c r="G2" s="76">
        <v>194370</v>
      </c>
      <c r="H2" s="77">
        <v>194370</v>
      </c>
      <c r="I2" s="84">
        <v>0</v>
      </c>
    </row>
    <row r="3" spans="2:9" hidden="1" x14ac:dyDescent="0.3">
      <c r="B3" s="74" t="s">
        <v>143</v>
      </c>
      <c r="C3" s="74" t="s">
        <v>142</v>
      </c>
      <c r="D3" s="75">
        <v>1899980</v>
      </c>
      <c r="E3" s="77">
        <v>1899980</v>
      </c>
      <c r="F3" s="78">
        <v>0</v>
      </c>
      <c r="G3" s="76">
        <v>1782410</v>
      </c>
      <c r="H3" s="77">
        <v>1782410</v>
      </c>
      <c r="I3" s="84">
        <v>0</v>
      </c>
    </row>
    <row r="4" spans="2:9" hidden="1" x14ac:dyDescent="0.3">
      <c r="B4" s="74" t="s">
        <v>144</v>
      </c>
      <c r="C4" s="74" t="s">
        <v>142</v>
      </c>
      <c r="D4" s="75">
        <v>167670</v>
      </c>
      <c r="E4" s="77">
        <v>167670</v>
      </c>
      <c r="F4" s="78">
        <v>0</v>
      </c>
      <c r="G4" s="76">
        <v>136100</v>
      </c>
      <c r="H4" s="77">
        <v>136100</v>
      </c>
      <c r="I4" s="84">
        <v>0</v>
      </c>
    </row>
    <row r="5" spans="2:9" hidden="1" x14ac:dyDescent="0.3">
      <c r="B5" s="74" t="s">
        <v>145</v>
      </c>
      <c r="C5" s="74" t="s">
        <v>142</v>
      </c>
      <c r="D5" s="75">
        <v>414660</v>
      </c>
      <c r="E5" s="77">
        <v>414660</v>
      </c>
      <c r="F5" s="78">
        <v>0</v>
      </c>
      <c r="G5" s="76">
        <v>365330</v>
      </c>
      <c r="H5" s="77">
        <v>365330</v>
      </c>
      <c r="I5" s="84">
        <v>0</v>
      </c>
    </row>
    <row r="6" spans="2:9" hidden="1" x14ac:dyDescent="0.3">
      <c r="B6" s="74" t="s">
        <v>146</v>
      </c>
      <c r="C6" s="74" t="s">
        <v>142</v>
      </c>
      <c r="D6" s="75">
        <v>546680</v>
      </c>
      <c r="E6" s="77">
        <v>546680</v>
      </c>
      <c r="F6" s="78">
        <v>0</v>
      </c>
      <c r="G6" s="76">
        <v>263340</v>
      </c>
      <c r="H6" s="77">
        <v>263340</v>
      </c>
      <c r="I6" s="84">
        <v>0</v>
      </c>
    </row>
    <row r="7" spans="2:9" hidden="1" x14ac:dyDescent="0.3">
      <c r="B7" s="74" t="s">
        <v>147</v>
      </c>
      <c r="C7" s="74" t="s">
        <v>142</v>
      </c>
      <c r="D7" s="75">
        <v>1168920</v>
      </c>
      <c r="E7" s="77">
        <v>1168920</v>
      </c>
      <c r="F7" s="78">
        <v>0</v>
      </c>
      <c r="G7" s="76">
        <v>775890</v>
      </c>
      <c r="H7" s="77">
        <v>775890</v>
      </c>
      <c r="I7" s="84">
        <v>0</v>
      </c>
    </row>
    <row r="8" spans="2:9" hidden="1" x14ac:dyDescent="0.3">
      <c r="B8" s="74" t="s">
        <v>148</v>
      </c>
      <c r="C8" s="74" t="s">
        <v>142</v>
      </c>
      <c r="D8" s="75">
        <v>430710</v>
      </c>
      <c r="E8" s="77">
        <v>430710</v>
      </c>
      <c r="F8" s="78">
        <v>0</v>
      </c>
      <c r="G8" s="76">
        <v>119960</v>
      </c>
      <c r="H8" s="77">
        <v>119960</v>
      </c>
      <c r="I8" s="84">
        <v>0</v>
      </c>
    </row>
    <row r="9" spans="2:9" hidden="1" x14ac:dyDescent="0.3">
      <c r="B9" s="74" t="s">
        <v>149</v>
      </c>
      <c r="C9" s="74" t="s">
        <v>142</v>
      </c>
      <c r="D9" s="75">
        <v>572400</v>
      </c>
      <c r="E9" s="77">
        <v>572400</v>
      </c>
      <c r="F9" s="78">
        <v>0</v>
      </c>
      <c r="G9" s="76">
        <v>233100</v>
      </c>
      <c r="H9" s="77">
        <v>233100</v>
      </c>
      <c r="I9" s="84">
        <v>0</v>
      </c>
    </row>
    <row r="10" spans="2:9" hidden="1" x14ac:dyDescent="0.3">
      <c r="B10" s="74" t="s">
        <v>150</v>
      </c>
      <c r="C10" s="74" t="s">
        <v>142</v>
      </c>
      <c r="D10" s="75">
        <v>-43170</v>
      </c>
      <c r="E10" s="77">
        <v>-43170</v>
      </c>
      <c r="F10" s="78">
        <v>0</v>
      </c>
      <c r="G10" s="76">
        <v>0</v>
      </c>
      <c r="H10" s="77">
        <v>0</v>
      </c>
      <c r="I10" s="84">
        <v>0</v>
      </c>
    </row>
    <row r="11" spans="2:9" hidden="1" x14ac:dyDescent="0.3">
      <c r="B11" s="74" t="s">
        <v>151</v>
      </c>
      <c r="C11" s="74" t="s">
        <v>152</v>
      </c>
      <c r="D11" s="75">
        <v>26500</v>
      </c>
      <c r="E11" s="77">
        <v>26500</v>
      </c>
      <c r="F11" s="78">
        <v>0</v>
      </c>
      <c r="G11" s="76">
        <v>0</v>
      </c>
      <c r="H11" s="77">
        <v>0</v>
      </c>
      <c r="I11" s="84">
        <v>0</v>
      </c>
    </row>
    <row r="12" spans="2:9" hidden="1" x14ac:dyDescent="0.3">
      <c r="B12" s="74" t="s">
        <v>151</v>
      </c>
      <c r="C12" s="74" t="s">
        <v>142</v>
      </c>
      <c r="D12" s="75">
        <v>369530</v>
      </c>
      <c r="E12" s="77">
        <v>369530</v>
      </c>
      <c r="F12" s="78">
        <v>0</v>
      </c>
      <c r="G12" s="76">
        <v>326360</v>
      </c>
      <c r="H12" s="77">
        <v>326360</v>
      </c>
      <c r="I12" s="84">
        <v>0</v>
      </c>
    </row>
    <row r="13" spans="2:9" hidden="1" x14ac:dyDescent="0.3">
      <c r="B13" s="74" t="s">
        <v>153</v>
      </c>
      <c r="C13" s="74" t="s">
        <v>142</v>
      </c>
      <c r="D13" s="75">
        <v>674100</v>
      </c>
      <c r="E13" s="77">
        <v>674100</v>
      </c>
      <c r="F13" s="78">
        <v>0</v>
      </c>
      <c r="G13" s="76">
        <v>494300</v>
      </c>
      <c r="H13" s="77">
        <v>494300</v>
      </c>
      <c r="I13" s="84">
        <v>0</v>
      </c>
    </row>
    <row r="14" spans="2:9" hidden="1" x14ac:dyDescent="0.3">
      <c r="B14" s="74" t="s">
        <v>154</v>
      </c>
      <c r="C14" s="74" t="s">
        <v>142</v>
      </c>
      <c r="D14" s="75">
        <v>333590</v>
      </c>
      <c r="E14" s="77">
        <v>333590</v>
      </c>
      <c r="F14" s="78">
        <v>0</v>
      </c>
      <c r="G14" s="76">
        <v>300260</v>
      </c>
      <c r="H14" s="77">
        <v>300260</v>
      </c>
      <c r="I14" s="84">
        <v>0</v>
      </c>
    </row>
    <row r="15" spans="2:9" hidden="1" x14ac:dyDescent="0.3">
      <c r="B15" s="74" t="s">
        <v>155</v>
      </c>
      <c r="C15" s="74" t="s">
        <v>142</v>
      </c>
      <c r="D15" s="75">
        <v>15590</v>
      </c>
      <c r="E15" s="77">
        <v>15590</v>
      </c>
      <c r="F15" s="78">
        <v>0</v>
      </c>
      <c r="G15" s="76">
        <v>-30070</v>
      </c>
      <c r="H15" s="77">
        <v>-30070</v>
      </c>
      <c r="I15" s="84">
        <v>0</v>
      </c>
    </row>
    <row r="16" spans="2:9" hidden="1" x14ac:dyDescent="0.3">
      <c r="B16" s="74" t="s">
        <v>156</v>
      </c>
      <c r="C16" s="74" t="s">
        <v>142</v>
      </c>
      <c r="D16" s="75">
        <v>1125260</v>
      </c>
      <c r="E16" s="77">
        <v>1125260</v>
      </c>
      <c r="F16" s="78">
        <v>0</v>
      </c>
      <c r="G16" s="76">
        <v>1050090</v>
      </c>
      <c r="H16" s="77">
        <v>1050090</v>
      </c>
      <c r="I16" s="84">
        <v>0</v>
      </c>
    </row>
    <row r="17" spans="2:9" hidden="1" x14ac:dyDescent="0.3">
      <c r="B17" s="74" t="s">
        <v>157</v>
      </c>
      <c r="C17" s="74" t="s">
        <v>152</v>
      </c>
      <c r="D17" s="75">
        <v>16000</v>
      </c>
      <c r="E17" s="77">
        <v>16000</v>
      </c>
      <c r="F17" s="78">
        <v>0</v>
      </c>
      <c r="G17" s="76">
        <v>0</v>
      </c>
      <c r="H17" s="77">
        <v>0</v>
      </c>
      <c r="I17" s="84">
        <v>0</v>
      </c>
    </row>
    <row r="18" spans="2:9" hidden="1" x14ac:dyDescent="0.3">
      <c r="B18" s="74" t="s">
        <v>157</v>
      </c>
      <c r="C18" s="74" t="s">
        <v>142</v>
      </c>
      <c r="D18" s="75">
        <v>233790</v>
      </c>
      <c r="E18" s="77">
        <v>233790</v>
      </c>
      <c r="F18" s="78">
        <v>0</v>
      </c>
      <c r="G18" s="76">
        <v>200460</v>
      </c>
      <c r="H18" s="77">
        <v>200460</v>
      </c>
      <c r="I18" s="84">
        <v>0</v>
      </c>
    </row>
    <row r="19" spans="2:9" hidden="1" x14ac:dyDescent="0.3">
      <c r="B19" s="74" t="s">
        <v>158</v>
      </c>
      <c r="C19" s="74" t="s">
        <v>142</v>
      </c>
      <c r="D19" s="75">
        <v>68930</v>
      </c>
      <c r="E19" s="77">
        <v>68930</v>
      </c>
      <c r="F19" s="78">
        <v>0</v>
      </c>
      <c r="G19" s="76">
        <v>68930</v>
      </c>
      <c r="H19" s="77">
        <v>68930</v>
      </c>
      <c r="I19" s="84">
        <v>0</v>
      </c>
    </row>
    <row r="20" spans="2:9" hidden="1" x14ac:dyDescent="0.3">
      <c r="B20" s="74" t="s">
        <v>159</v>
      </c>
      <c r="C20" s="74" t="s">
        <v>142</v>
      </c>
      <c r="D20" s="75">
        <v>12410</v>
      </c>
      <c r="E20" s="77">
        <v>12410</v>
      </c>
      <c r="F20" s="78">
        <v>0</v>
      </c>
      <c r="G20" s="76">
        <v>12410</v>
      </c>
      <c r="H20" s="77">
        <v>12410</v>
      </c>
      <c r="I20" s="84">
        <v>0</v>
      </c>
    </row>
    <row r="21" spans="2:9" hidden="1" x14ac:dyDescent="0.3">
      <c r="B21" s="74" t="s">
        <v>160</v>
      </c>
      <c r="C21" s="74" t="s">
        <v>152</v>
      </c>
      <c r="D21" s="75">
        <v>0</v>
      </c>
      <c r="E21" s="77">
        <v>0</v>
      </c>
      <c r="F21" s="78">
        <v>0</v>
      </c>
      <c r="G21" s="76">
        <v>0</v>
      </c>
      <c r="H21" s="77">
        <v>0</v>
      </c>
      <c r="I21" s="84">
        <v>0</v>
      </c>
    </row>
    <row r="22" spans="2:9" hidden="1" x14ac:dyDescent="0.3">
      <c r="B22" s="74" t="s">
        <v>161</v>
      </c>
      <c r="C22" s="74" t="s">
        <v>142</v>
      </c>
      <c r="D22" s="75">
        <v>1052810</v>
      </c>
      <c r="E22" s="77">
        <v>1052810</v>
      </c>
      <c r="F22" s="78">
        <v>0</v>
      </c>
      <c r="G22" s="76">
        <v>830090</v>
      </c>
      <c r="H22" s="77">
        <v>830090</v>
      </c>
      <c r="I22" s="84">
        <v>0</v>
      </c>
    </row>
    <row r="23" spans="2:9" hidden="1" x14ac:dyDescent="0.3">
      <c r="B23" s="74" t="s">
        <v>162</v>
      </c>
      <c r="C23" s="74" t="s">
        <v>142</v>
      </c>
      <c r="D23" s="75">
        <v>657440</v>
      </c>
      <c r="E23" s="77">
        <v>657440</v>
      </c>
      <c r="F23" s="78">
        <v>0</v>
      </c>
      <c r="G23" s="76">
        <v>614270</v>
      </c>
      <c r="H23" s="77">
        <v>614270</v>
      </c>
      <c r="I23" s="84">
        <v>0</v>
      </c>
    </row>
    <row r="24" spans="2:9" hidden="1" x14ac:dyDescent="0.3">
      <c r="B24" s="74" t="s">
        <v>163</v>
      </c>
      <c r="C24" s="74" t="s">
        <v>142</v>
      </c>
      <c r="D24" s="75">
        <v>388530</v>
      </c>
      <c r="E24" s="77">
        <v>388530</v>
      </c>
      <c r="F24" s="78">
        <v>0</v>
      </c>
      <c r="G24" s="76">
        <v>345360</v>
      </c>
      <c r="H24" s="77">
        <v>345360</v>
      </c>
      <c r="I24" s="84">
        <v>0</v>
      </c>
    </row>
    <row r="25" spans="2:9" hidden="1" x14ac:dyDescent="0.3">
      <c r="B25" s="74" t="s">
        <v>164</v>
      </c>
      <c r="C25" s="74" t="s">
        <v>142</v>
      </c>
      <c r="D25" s="75">
        <v>86340</v>
      </c>
      <c r="E25" s="77">
        <v>86340</v>
      </c>
      <c r="F25" s="78">
        <v>0</v>
      </c>
      <c r="G25" s="76">
        <v>86340</v>
      </c>
      <c r="H25" s="77">
        <v>86340</v>
      </c>
      <c r="I25" s="84">
        <v>0</v>
      </c>
    </row>
    <row r="26" spans="2:9" hidden="1" x14ac:dyDescent="0.3">
      <c r="B26" s="74" t="s">
        <v>165</v>
      </c>
      <c r="C26" s="74" t="s">
        <v>142</v>
      </c>
      <c r="D26" s="75">
        <v>1882970</v>
      </c>
      <c r="E26" s="77">
        <v>1882970</v>
      </c>
      <c r="F26" s="78">
        <v>0</v>
      </c>
      <c r="G26" s="76">
        <v>1719030</v>
      </c>
      <c r="H26" s="77">
        <v>1719030</v>
      </c>
      <c r="I26" s="84">
        <v>0</v>
      </c>
    </row>
    <row r="27" spans="2:9" hidden="1" x14ac:dyDescent="0.3">
      <c r="B27" s="74" t="s">
        <v>166</v>
      </c>
      <c r="C27" s="74" t="s">
        <v>142</v>
      </c>
      <c r="D27" s="75">
        <v>468530</v>
      </c>
      <c r="E27" s="77">
        <v>468530</v>
      </c>
      <c r="F27" s="78">
        <v>0</v>
      </c>
      <c r="G27" s="76">
        <v>274530</v>
      </c>
      <c r="H27" s="77">
        <v>274530</v>
      </c>
      <c r="I27" s="84">
        <v>0</v>
      </c>
    </row>
    <row r="28" spans="2:9" hidden="1" x14ac:dyDescent="0.3">
      <c r="B28" s="74" t="s">
        <v>167</v>
      </c>
      <c r="C28" s="74" t="s">
        <v>142</v>
      </c>
      <c r="D28" s="75">
        <v>408290</v>
      </c>
      <c r="E28" s="77">
        <v>408290</v>
      </c>
      <c r="F28" s="78">
        <v>0</v>
      </c>
      <c r="G28" s="76">
        <v>289950</v>
      </c>
      <c r="H28" s="77">
        <v>289950</v>
      </c>
      <c r="I28" s="84">
        <v>0</v>
      </c>
    </row>
    <row r="29" spans="2:9" hidden="1" x14ac:dyDescent="0.3">
      <c r="B29" s="74" t="s">
        <v>168</v>
      </c>
      <c r="C29" s="74" t="s">
        <v>142</v>
      </c>
      <c r="D29" s="75">
        <v>0</v>
      </c>
      <c r="E29" s="77">
        <v>0</v>
      </c>
      <c r="F29" s="78">
        <v>0</v>
      </c>
      <c r="G29" s="76">
        <v>0</v>
      </c>
      <c r="H29" s="77">
        <v>0</v>
      </c>
      <c r="I29" s="84">
        <v>0</v>
      </c>
    </row>
    <row r="30" spans="2:9" hidden="1" x14ac:dyDescent="0.3">
      <c r="B30" s="74" t="s">
        <v>169</v>
      </c>
      <c r="C30" s="74" t="s">
        <v>142</v>
      </c>
      <c r="D30" s="75">
        <v>1867700</v>
      </c>
      <c r="E30" s="77">
        <v>1867700</v>
      </c>
      <c r="F30" s="78">
        <v>0</v>
      </c>
      <c r="G30" s="76">
        <v>1769230</v>
      </c>
      <c r="H30" s="77">
        <v>1769230</v>
      </c>
      <c r="I30" s="84">
        <v>0</v>
      </c>
    </row>
    <row r="31" spans="2:9" hidden="1" x14ac:dyDescent="0.3">
      <c r="B31" s="74" t="s">
        <v>170</v>
      </c>
      <c r="C31" s="74" t="s">
        <v>142</v>
      </c>
      <c r="D31" s="75">
        <v>662570</v>
      </c>
      <c r="E31" s="77">
        <v>662570</v>
      </c>
      <c r="F31" s="78">
        <v>0</v>
      </c>
      <c r="G31" s="76">
        <v>357210</v>
      </c>
      <c r="H31" s="77">
        <v>357210</v>
      </c>
      <c r="I31" s="84">
        <v>0</v>
      </c>
    </row>
    <row r="32" spans="2:9" hidden="1" x14ac:dyDescent="0.3">
      <c r="B32" s="74" t="s">
        <v>171</v>
      </c>
      <c r="C32" s="74" t="s">
        <v>142</v>
      </c>
      <c r="D32" s="75">
        <v>253180</v>
      </c>
      <c r="E32" s="77">
        <v>253180</v>
      </c>
      <c r="F32" s="78">
        <v>0</v>
      </c>
      <c r="G32" s="76">
        <v>81480</v>
      </c>
      <c r="H32" s="77">
        <v>81480</v>
      </c>
      <c r="I32" s="84">
        <v>0</v>
      </c>
    </row>
    <row r="33" spans="2:9" hidden="1" x14ac:dyDescent="0.3">
      <c r="B33" s="74" t="s">
        <v>172</v>
      </c>
      <c r="C33" s="74" t="s">
        <v>142</v>
      </c>
      <c r="D33" s="75">
        <v>3349660</v>
      </c>
      <c r="E33" s="77">
        <v>3349660</v>
      </c>
      <c r="F33" s="78">
        <v>0</v>
      </c>
      <c r="G33" s="76">
        <v>2746790</v>
      </c>
      <c r="H33" s="77">
        <v>2746790</v>
      </c>
      <c r="I33" s="84">
        <v>0</v>
      </c>
    </row>
    <row r="34" spans="2:9" hidden="1" x14ac:dyDescent="0.3">
      <c r="B34" s="74" t="s">
        <v>173</v>
      </c>
      <c r="C34" s="74" t="s">
        <v>152</v>
      </c>
      <c r="D34" s="75">
        <v>0</v>
      </c>
      <c r="E34" s="77">
        <v>0</v>
      </c>
      <c r="F34" s="78">
        <v>0</v>
      </c>
      <c r="G34" s="76">
        <v>0</v>
      </c>
      <c r="H34" s="77">
        <v>0</v>
      </c>
      <c r="I34" s="84">
        <v>0</v>
      </c>
    </row>
    <row r="35" spans="2:9" hidden="1" x14ac:dyDescent="0.3">
      <c r="B35" s="74" t="s">
        <v>173</v>
      </c>
      <c r="C35" s="74" t="s">
        <v>142</v>
      </c>
      <c r="D35" s="75">
        <v>727450</v>
      </c>
      <c r="E35" s="77">
        <v>727450</v>
      </c>
      <c r="F35" s="78">
        <v>0</v>
      </c>
      <c r="G35" s="76">
        <v>322120</v>
      </c>
      <c r="H35" s="77">
        <v>322120</v>
      </c>
      <c r="I35" s="84">
        <v>0</v>
      </c>
    </row>
    <row r="36" spans="2:9" hidden="1" x14ac:dyDescent="0.3">
      <c r="B36" s="74" t="s">
        <v>174</v>
      </c>
      <c r="C36" s="74" t="s">
        <v>142</v>
      </c>
      <c r="D36" s="75">
        <v>74880</v>
      </c>
      <c r="E36" s="77">
        <v>74880</v>
      </c>
      <c r="F36" s="78">
        <v>0</v>
      </c>
      <c r="G36" s="76">
        <v>74880</v>
      </c>
      <c r="H36" s="77">
        <v>74880</v>
      </c>
      <c r="I36" s="84">
        <v>0</v>
      </c>
    </row>
    <row r="37" spans="2:9" hidden="1" x14ac:dyDescent="0.3">
      <c r="B37" s="74" t="s">
        <v>175</v>
      </c>
      <c r="C37" s="74" t="s">
        <v>152</v>
      </c>
      <c r="D37" s="75">
        <v>38800</v>
      </c>
      <c r="E37" s="77">
        <v>38800</v>
      </c>
      <c r="F37" s="78">
        <v>0</v>
      </c>
      <c r="G37" s="76">
        <v>0</v>
      </c>
      <c r="H37" s="77">
        <v>0</v>
      </c>
      <c r="I37" s="84">
        <v>0</v>
      </c>
    </row>
    <row r="38" spans="2:9" hidden="1" x14ac:dyDescent="0.3">
      <c r="B38" s="74" t="s">
        <v>175</v>
      </c>
      <c r="C38" s="74" t="s">
        <v>142</v>
      </c>
      <c r="D38" s="75">
        <v>2306600</v>
      </c>
      <c r="E38" s="77">
        <v>2306600</v>
      </c>
      <c r="F38" s="78">
        <v>0</v>
      </c>
      <c r="G38" s="76">
        <v>1313660</v>
      </c>
      <c r="H38" s="77">
        <v>1313660</v>
      </c>
      <c r="I38" s="84">
        <v>0</v>
      </c>
    </row>
    <row r="39" spans="2:9" hidden="1" x14ac:dyDescent="0.3">
      <c r="B39" s="74" t="s">
        <v>176</v>
      </c>
      <c r="C39" s="74" t="s">
        <v>142</v>
      </c>
      <c r="D39" s="75">
        <v>825100</v>
      </c>
      <c r="E39" s="77">
        <v>825100</v>
      </c>
      <c r="F39" s="78">
        <v>0</v>
      </c>
      <c r="G39" s="76">
        <v>592300</v>
      </c>
      <c r="H39" s="77">
        <v>592300</v>
      </c>
      <c r="I39" s="84">
        <v>0</v>
      </c>
    </row>
    <row r="40" spans="2:9" hidden="1" x14ac:dyDescent="0.3">
      <c r="B40" s="74" t="s">
        <v>177</v>
      </c>
      <c r="C40" s="74" t="s">
        <v>142</v>
      </c>
      <c r="D40" s="75">
        <v>140500</v>
      </c>
      <c r="E40" s="77">
        <v>140500</v>
      </c>
      <c r="F40" s="78">
        <v>0</v>
      </c>
      <c r="G40" s="76">
        <v>94700</v>
      </c>
      <c r="H40" s="77">
        <v>94700</v>
      </c>
      <c r="I40" s="84">
        <v>0</v>
      </c>
    </row>
    <row r="41" spans="2:9" hidden="1" x14ac:dyDescent="0.3">
      <c r="B41" s="74" t="s">
        <v>178</v>
      </c>
      <c r="C41" s="74" t="s">
        <v>142</v>
      </c>
      <c r="D41" s="75">
        <v>0</v>
      </c>
      <c r="E41" s="77">
        <v>0</v>
      </c>
      <c r="F41" s="78">
        <v>0</v>
      </c>
      <c r="G41" s="76">
        <v>20370</v>
      </c>
      <c r="H41" s="77">
        <v>20370</v>
      </c>
      <c r="I41" s="84">
        <v>0</v>
      </c>
    </row>
    <row r="42" spans="2:9" hidden="1" x14ac:dyDescent="0.3">
      <c r="B42" s="74" t="s">
        <v>179</v>
      </c>
      <c r="C42" s="74" t="s">
        <v>142</v>
      </c>
      <c r="D42" s="75">
        <v>0</v>
      </c>
      <c r="E42" s="77">
        <v>0</v>
      </c>
      <c r="F42" s="78">
        <v>0</v>
      </c>
      <c r="G42" s="76">
        <v>0</v>
      </c>
      <c r="H42" s="77">
        <v>0</v>
      </c>
      <c r="I42" s="84">
        <v>0</v>
      </c>
    </row>
    <row r="43" spans="2:9" hidden="1" x14ac:dyDescent="0.3">
      <c r="B43" s="74" t="s">
        <v>180</v>
      </c>
      <c r="C43" s="74" t="s">
        <v>142</v>
      </c>
      <c r="D43" s="75">
        <v>3022710</v>
      </c>
      <c r="E43" s="77">
        <v>3022710</v>
      </c>
      <c r="F43" s="78">
        <v>0</v>
      </c>
      <c r="G43" s="76">
        <v>2782910</v>
      </c>
      <c r="H43" s="77">
        <v>2782910</v>
      </c>
      <c r="I43" s="84">
        <v>0</v>
      </c>
    </row>
    <row r="44" spans="2:9" hidden="1" x14ac:dyDescent="0.3">
      <c r="B44" s="74" t="s">
        <v>181</v>
      </c>
      <c r="C44" s="74" t="s">
        <v>142</v>
      </c>
      <c r="D44" s="75">
        <v>3697540</v>
      </c>
      <c r="E44" s="77">
        <v>3697540</v>
      </c>
      <c r="F44" s="78">
        <v>0</v>
      </c>
      <c r="G44" s="76">
        <v>3341340</v>
      </c>
      <c r="H44" s="77">
        <v>3341340</v>
      </c>
      <c r="I44" s="84">
        <v>0</v>
      </c>
    </row>
    <row r="45" spans="2:9" hidden="1" x14ac:dyDescent="0.3">
      <c r="B45" s="74" t="s">
        <v>182</v>
      </c>
      <c r="C45" s="74" t="s">
        <v>142</v>
      </c>
      <c r="D45" s="75">
        <v>1559400</v>
      </c>
      <c r="E45" s="77">
        <v>1559400</v>
      </c>
      <c r="F45" s="78">
        <v>0</v>
      </c>
      <c r="G45" s="76">
        <v>1447430</v>
      </c>
      <c r="H45" s="77">
        <v>1447430</v>
      </c>
      <c r="I45" s="84">
        <v>0</v>
      </c>
    </row>
    <row r="46" spans="2:9" hidden="1" x14ac:dyDescent="0.3">
      <c r="B46" s="74" t="s">
        <v>183</v>
      </c>
      <c r="C46" s="74" t="s">
        <v>142</v>
      </c>
      <c r="D46" s="75">
        <v>0</v>
      </c>
      <c r="E46" s="77">
        <v>0</v>
      </c>
      <c r="F46" s="78">
        <v>0</v>
      </c>
      <c r="G46" s="76">
        <v>0</v>
      </c>
      <c r="H46" s="77">
        <v>0</v>
      </c>
      <c r="I46" s="84">
        <v>0</v>
      </c>
    </row>
    <row r="47" spans="2:9" hidden="1" x14ac:dyDescent="0.3">
      <c r="B47" s="74" t="s">
        <v>184</v>
      </c>
      <c r="C47" s="74" t="s">
        <v>142</v>
      </c>
      <c r="D47" s="75">
        <v>4652830</v>
      </c>
      <c r="E47" s="77">
        <v>4652830</v>
      </c>
      <c r="F47" s="78">
        <v>0</v>
      </c>
      <c r="G47" s="76">
        <v>3384490</v>
      </c>
      <c r="H47" s="77">
        <v>3384490</v>
      </c>
      <c r="I47" s="84">
        <v>0</v>
      </c>
    </row>
    <row r="48" spans="2:9" hidden="1" x14ac:dyDescent="0.3">
      <c r="B48" s="74" t="s">
        <v>185</v>
      </c>
      <c r="C48" s="74" t="s">
        <v>142</v>
      </c>
      <c r="D48" s="75">
        <v>4172790</v>
      </c>
      <c r="E48" s="77">
        <v>4172790</v>
      </c>
      <c r="F48" s="78">
        <v>0</v>
      </c>
      <c r="G48" s="76">
        <v>2286320</v>
      </c>
      <c r="H48" s="77">
        <v>2286320</v>
      </c>
      <c r="I48" s="84">
        <v>0</v>
      </c>
    </row>
    <row r="49" spans="2:9" hidden="1" x14ac:dyDescent="0.3">
      <c r="B49" s="74" t="s">
        <v>186</v>
      </c>
      <c r="C49" s="74" t="s">
        <v>142</v>
      </c>
      <c r="D49" s="75">
        <v>4539880</v>
      </c>
      <c r="E49" s="77">
        <v>4539880</v>
      </c>
      <c r="F49" s="78">
        <v>0</v>
      </c>
      <c r="G49" s="76">
        <v>2509080</v>
      </c>
      <c r="H49" s="77">
        <v>2509080</v>
      </c>
      <c r="I49" s="84">
        <v>0</v>
      </c>
    </row>
    <row r="50" spans="2:9" hidden="1" x14ac:dyDescent="0.3">
      <c r="B50" s="74" t="s">
        <v>187</v>
      </c>
      <c r="C50" s="74" t="s">
        <v>142</v>
      </c>
      <c r="D50" s="75">
        <v>42000</v>
      </c>
      <c r="E50" s="77">
        <v>42000</v>
      </c>
      <c r="F50" s="78">
        <v>0</v>
      </c>
      <c r="G50" s="76">
        <v>0</v>
      </c>
      <c r="H50" s="77">
        <v>0</v>
      </c>
      <c r="I50" s="84">
        <v>0</v>
      </c>
    </row>
    <row r="51" spans="2:9" hidden="1" x14ac:dyDescent="0.3">
      <c r="B51" s="74" t="s">
        <v>188</v>
      </c>
      <c r="C51" s="74" t="s">
        <v>152</v>
      </c>
      <c r="D51" s="75">
        <v>77600</v>
      </c>
      <c r="E51" s="77">
        <v>77600</v>
      </c>
      <c r="F51" s="78">
        <v>0</v>
      </c>
      <c r="G51" s="76">
        <v>0</v>
      </c>
      <c r="H51" s="77">
        <v>0</v>
      </c>
      <c r="I51" s="84">
        <v>0</v>
      </c>
    </row>
    <row r="52" spans="2:9" hidden="1" x14ac:dyDescent="0.3">
      <c r="B52" s="74" t="s">
        <v>188</v>
      </c>
      <c r="C52" s="74" t="s">
        <v>142</v>
      </c>
      <c r="D52" s="75">
        <v>-49600</v>
      </c>
      <c r="E52" s="77">
        <v>-49600</v>
      </c>
      <c r="F52" s="78">
        <v>0</v>
      </c>
      <c r="G52" s="76">
        <v>0</v>
      </c>
      <c r="H52" s="77">
        <v>0</v>
      </c>
      <c r="I52" s="84">
        <v>0</v>
      </c>
    </row>
    <row r="53" spans="2:9" hidden="1" x14ac:dyDescent="0.3">
      <c r="B53" s="74" t="s">
        <v>189</v>
      </c>
      <c r="C53" s="74" t="s">
        <v>142</v>
      </c>
      <c r="D53" s="75">
        <v>5110510</v>
      </c>
      <c r="E53" s="77">
        <v>5110510</v>
      </c>
      <c r="F53" s="78">
        <v>0</v>
      </c>
      <c r="G53" s="76">
        <v>3810690</v>
      </c>
      <c r="H53" s="77">
        <v>3810690</v>
      </c>
      <c r="I53" s="84">
        <v>0</v>
      </c>
    </row>
    <row r="54" spans="2:9" hidden="1" x14ac:dyDescent="0.3">
      <c r="B54" s="74" t="s">
        <v>190</v>
      </c>
      <c r="C54" s="74" t="s">
        <v>152</v>
      </c>
      <c r="D54" s="75">
        <v>94100</v>
      </c>
      <c r="E54" s="77">
        <v>94100</v>
      </c>
      <c r="F54" s="78">
        <v>0</v>
      </c>
      <c r="G54" s="76">
        <v>77600</v>
      </c>
      <c r="H54" s="77">
        <v>77600</v>
      </c>
      <c r="I54" s="84">
        <v>0</v>
      </c>
    </row>
    <row r="55" spans="2:9" hidden="1" x14ac:dyDescent="0.3">
      <c r="B55" s="74" t="s">
        <v>190</v>
      </c>
      <c r="C55" s="74" t="s">
        <v>142</v>
      </c>
      <c r="D55" s="75">
        <v>1880060</v>
      </c>
      <c r="E55" s="77">
        <v>1880060</v>
      </c>
      <c r="F55" s="78">
        <v>0</v>
      </c>
      <c r="G55" s="76">
        <v>1496060</v>
      </c>
      <c r="H55" s="77">
        <v>1496060</v>
      </c>
      <c r="I55" s="84">
        <v>0</v>
      </c>
    </row>
    <row r="56" spans="2:9" hidden="1" x14ac:dyDescent="0.3">
      <c r="B56" s="74" t="s">
        <v>191</v>
      </c>
      <c r="C56" s="74" t="s">
        <v>142</v>
      </c>
      <c r="D56" s="75">
        <v>2045280</v>
      </c>
      <c r="E56" s="77">
        <v>2045280</v>
      </c>
      <c r="F56" s="78">
        <v>0</v>
      </c>
      <c r="G56" s="76">
        <v>1564260</v>
      </c>
      <c r="H56" s="77">
        <v>1564260</v>
      </c>
      <c r="I56" s="84">
        <v>0</v>
      </c>
    </row>
    <row r="57" spans="2:9" hidden="1" x14ac:dyDescent="0.3">
      <c r="B57" s="74" t="s">
        <v>192</v>
      </c>
      <c r="C57" s="74" t="s">
        <v>142</v>
      </c>
      <c r="D57" s="75">
        <v>14000</v>
      </c>
      <c r="E57" s="77">
        <v>14000</v>
      </c>
      <c r="F57" s="78">
        <v>0</v>
      </c>
      <c r="G57" s="76">
        <v>0</v>
      </c>
      <c r="H57" s="77">
        <v>0</v>
      </c>
      <c r="I57" s="84">
        <v>0</v>
      </c>
    </row>
    <row r="58" spans="2:9" hidden="1" x14ac:dyDescent="0.3">
      <c r="B58" s="74" t="s">
        <v>193</v>
      </c>
      <c r="C58" s="74" t="s">
        <v>152</v>
      </c>
      <c r="D58" s="75">
        <v>38800</v>
      </c>
      <c r="E58" s="77">
        <v>38800</v>
      </c>
      <c r="F58" s="78">
        <v>0</v>
      </c>
      <c r="G58" s="76">
        <v>0</v>
      </c>
      <c r="H58" s="77">
        <v>0</v>
      </c>
      <c r="I58" s="84">
        <v>0</v>
      </c>
    </row>
    <row r="59" spans="2:9" hidden="1" x14ac:dyDescent="0.3">
      <c r="B59" s="74" t="s">
        <v>194</v>
      </c>
      <c r="C59" s="74" t="s">
        <v>142</v>
      </c>
      <c r="D59" s="75">
        <v>1694710</v>
      </c>
      <c r="E59" s="77">
        <v>1694710</v>
      </c>
      <c r="F59" s="78">
        <v>0</v>
      </c>
      <c r="G59" s="76">
        <v>1479840</v>
      </c>
      <c r="H59" s="77">
        <v>1479840</v>
      </c>
      <c r="I59" s="84">
        <v>0</v>
      </c>
    </row>
    <row r="60" spans="2:9" hidden="1" x14ac:dyDescent="0.3">
      <c r="B60" s="74" t="s">
        <v>195</v>
      </c>
      <c r="C60" s="74" t="s">
        <v>142</v>
      </c>
      <c r="D60" s="75">
        <v>1506520</v>
      </c>
      <c r="E60" s="77">
        <v>1506520</v>
      </c>
      <c r="F60" s="78">
        <v>0</v>
      </c>
      <c r="G60" s="76">
        <v>1244860</v>
      </c>
      <c r="H60" s="77">
        <v>1244860</v>
      </c>
      <c r="I60" s="84">
        <v>0</v>
      </c>
    </row>
    <row r="61" spans="2:9" hidden="1" x14ac:dyDescent="0.3">
      <c r="B61" s="74" t="s">
        <v>196</v>
      </c>
      <c r="C61" s="74" t="s">
        <v>152</v>
      </c>
      <c r="D61" s="75">
        <v>0</v>
      </c>
      <c r="E61" s="77">
        <v>0</v>
      </c>
      <c r="F61" s="78">
        <v>0</v>
      </c>
      <c r="G61" s="76">
        <v>0</v>
      </c>
      <c r="H61" s="77">
        <v>0</v>
      </c>
      <c r="I61" s="84">
        <v>0</v>
      </c>
    </row>
    <row r="62" spans="2:9" hidden="1" x14ac:dyDescent="0.3">
      <c r="B62" s="74" t="s">
        <v>196</v>
      </c>
      <c r="C62" s="74" t="s">
        <v>142</v>
      </c>
      <c r="D62" s="75">
        <v>841590</v>
      </c>
      <c r="E62" s="77">
        <v>841590</v>
      </c>
      <c r="F62" s="78">
        <v>0</v>
      </c>
      <c r="G62" s="76">
        <v>633030</v>
      </c>
      <c r="H62" s="77">
        <v>633030</v>
      </c>
      <c r="I62" s="84">
        <v>0</v>
      </c>
    </row>
    <row r="63" spans="2:9" hidden="1" x14ac:dyDescent="0.3">
      <c r="B63" s="74" t="s">
        <v>197</v>
      </c>
      <c r="C63" s="74" t="s">
        <v>142</v>
      </c>
      <c r="D63" s="75">
        <v>0</v>
      </c>
      <c r="E63" s="77">
        <v>0</v>
      </c>
      <c r="F63" s="78">
        <v>0</v>
      </c>
      <c r="G63" s="76">
        <v>0</v>
      </c>
      <c r="H63" s="77">
        <v>0</v>
      </c>
      <c r="I63" s="84">
        <v>0</v>
      </c>
    </row>
    <row r="64" spans="2:9" hidden="1" x14ac:dyDescent="0.3">
      <c r="B64" s="74" t="s">
        <v>198</v>
      </c>
      <c r="C64" s="74" t="s">
        <v>142</v>
      </c>
      <c r="D64" s="75">
        <v>0</v>
      </c>
      <c r="E64" s="77">
        <v>0</v>
      </c>
      <c r="F64" s="78">
        <v>0</v>
      </c>
      <c r="G64" s="76">
        <v>0</v>
      </c>
      <c r="H64" s="77">
        <v>0</v>
      </c>
      <c r="I64" s="84">
        <v>0</v>
      </c>
    </row>
    <row r="65" spans="2:9" hidden="1" x14ac:dyDescent="0.3">
      <c r="B65" s="74" t="s">
        <v>199</v>
      </c>
      <c r="C65" s="74" t="s">
        <v>142</v>
      </c>
      <c r="D65" s="75">
        <v>3480440</v>
      </c>
      <c r="E65" s="77">
        <v>3480440</v>
      </c>
      <c r="F65" s="78">
        <v>0</v>
      </c>
      <c r="G65" s="76">
        <v>3053640</v>
      </c>
      <c r="H65" s="77">
        <v>3053640</v>
      </c>
      <c r="I65" s="84">
        <v>0</v>
      </c>
    </row>
    <row r="66" spans="2:9" hidden="1" x14ac:dyDescent="0.3">
      <c r="B66" s="74" t="s">
        <v>200</v>
      </c>
      <c r="C66" s="74" t="s">
        <v>142</v>
      </c>
      <c r="D66" s="75">
        <v>3203910</v>
      </c>
      <c r="E66" s="77">
        <v>3203910</v>
      </c>
      <c r="F66" s="78">
        <v>0</v>
      </c>
      <c r="G66" s="76">
        <v>2932310</v>
      </c>
      <c r="H66" s="77">
        <v>2932310</v>
      </c>
      <c r="I66" s="84">
        <v>0</v>
      </c>
    </row>
    <row r="67" spans="2:9" hidden="1" x14ac:dyDescent="0.3">
      <c r="B67" s="74" t="s">
        <v>201</v>
      </c>
      <c r="C67" s="74" t="s">
        <v>152</v>
      </c>
      <c r="D67" s="75">
        <v>38800</v>
      </c>
      <c r="E67" s="77">
        <v>38800</v>
      </c>
      <c r="F67" s="78">
        <v>0</v>
      </c>
      <c r="G67" s="76">
        <v>38800</v>
      </c>
      <c r="H67" s="77">
        <v>38800</v>
      </c>
      <c r="I67" s="84">
        <v>0</v>
      </c>
    </row>
    <row r="68" spans="2:9" hidden="1" x14ac:dyDescent="0.3">
      <c r="B68" s="74" t="s">
        <v>201</v>
      </c>
      <c r="C68" s="74" t="s">
        <v>142</v>
      </c>
      <c r="D68" s="75">
        <v>2037150</v>
      </c>
      <c r="E68" s="77">
        <v>2037150</v>
      </c>
      <c r="F68" s="78">
        <v>0</v>
      </c>
      <c r="G68" s="76">
        <v>1392830</v>
      </c>
      <c r="H68" s="77">
        <v>1392830</v>
      </c>
      <c r="I68" s="84">
        <v>0</v>
      </c>
    </row>
    <row r="69" spans="2:9" hidden="1" x14ac:dyDescent="0.3">
      <c r="B69" s="74" t="s">
        <v>202</v>
      </c>
      <c r="C69" s="74" t="s">
        <v>142</v>
      </c>
      <c r="D69" s="75">
        <v>8000</v>
      </c>
      <c r="E69" s="77">
        <v>8000</v>
      </c>
      <c r="F69" s="78">
        <v>0</v>
      </c>
      <c r="G69" s="76">
        <v>-63190</v>
      </c>
      <c r="H69" s="77">
        <v>-63190</v>
      </c>
      <c r="I69" s="84">
        <v>0</v>
      </c>
    </row>
    <row r="70" spans="2:9" hidden="1" x14ac:dyDescent="0.3">
      <c r="B70" s="74" t="s">
        <v>203</v>
      </c>
      <c r="C70" s="74" t="s">
        <v>152</v>
      </c>
      <c r="D70" s="75">
        <v>38800</v>
      </c>
      <c r="E70" s="77">
        <v>38800</v>
      </c>
      <c r="F70" s="78">
        <v>0</v>
      </c>
      <c r="G70" s="76">
        <v>38800</v>
      </c>
      <c r="H70" s="77">
        <v>38800</v>
      </c>
      <c r="I70" s="84">
        <v>0</v>
      </c>
    </row>
    <row r="71" spans="2:9" hidden="1" x14ac:dyDescent="0.3">
      <c r="B71" s="74" t="s">
        <v>203</v>
      </c>
      <c r="C71" s="74" t="s">
        <v>142</v>
      </c>
      <c r="D71" s="75">
        <v>0</v>
      </c>
      <c r="E71" s="77">
        <v>0</v>
      </c>
      <c r="F71" s="78">
        <v>0</v>
      </c>
      <c r="G71" s="76">
        <v>0</v>
      </c>
      <c r="H71" s="77">
        <v>0</v>
      </c>
      <c r="I71" s="84">
        <v>0</v>
      </c>
    </row>
    <row r="72" spans="2:9" hidden="1" x14ac:dyDescent="0.3">
      <c r="B72" s="74" t="s">
        <v>204</v>
      </c>
      <c r="C72" s="74" t="s">
        <v>142</v>
      </c>
      <c r="D72" s="75">
        <v>2350450</v>
      </c>
      <c r="E72" s="77">
        <v>2350450</v>
      </c>
      <c r="F72" s="78">
        <v>0</v>
      </c>
      <c r="G72" s="76">
        <v>1948460</v>
      </c>
      <c r="H72" s="77">
        <v>1948460</v>
      </c>
      <c r="I72" s="84">
        <v>0</v>
      </c>
    </row>
    <row r="73" spans="2:9" hidden="1" x14ac:dyDescent="0.3">
      <c r="B73" s="74" t="s">
        <v>205</v>
      </c>
      <c r="C73" s="74" t="s">
        <v>152</v>
      </c>
      <c r="D73" s="75">
        <v>116400</v>
      </c>
      <c r="E73" s="77">
        <v>116400</v>
      </c>
      <c r="F73" s="78">
        <v>0</v>
      </c>
      <c r="G73" s="76">
        <v>38800</v>
      </c>
      <c r="H73" s="77">
        <v>38800</v>
      </c>
      <c r="I73" s="84">
        <v>0</v>
      </c>
    </row>
    <row r="74" spans="2:9" hidden="1" x14ac:dyDescent="0.3">
      <c r="B74" s="74" t="s">
        <v>205</v>
      </c>
      <c r="C74" s="74" t="s">
        <v>142</v>
      </c>
      <c r="D74" s="75">
        <v>3703460</v>
      </c>
      <c r="E74" s="77">
        <v>3703460</v>
      </c>
      <c r="F74" s="78">
        <v>0</v>
      </c>
      <c r="G74" s="76">
        <v>1996260</v>
      </c>
      <c r="H74" s="77">
        <v>1996260</v>
      </c>
      <c r="I74" s="84">
        <v>0</v>
      </c>
    </row>
    <row r="75" spans="2:9" hidden="1" x14ac:dyDescent="0.3">
      <c r="B75" s="74" t="s">
        <v>206</v>
      </c>
      <c r="C75" s="74" t="s">
        <v>152</v>
      </c>
      <c r="D75" s="75">
        <v>116400</v>
      </c>
      <c r="E75" s="77">
        <v>116400</v>
      </c>
      <c r="F75" s="78">
        <v>0</v>
      </c>
      <c r="G75" s="76">
        <v>0</v>
      </c>
      <c r="H75" s="77">
        <v>0</v>
      </c>
      <c r="I75" s="84">
        <v>0</v>
      </c>
    </row>
    <row r="76" spans="2:9" hidden="1" x14ac:dyDescent="0.3">
      <c r="B76" s="74" t="s">
        <v>206</v>
      </c>
      <c r="C76" s="74" t="s">
        <v>142</v>
      </c>
      <c r="D76" s="75">
        <v>3126040</v>
      </c>
      <c r="E76" s="77">
        <v>3126040</v>
      </c>
      <c r="F76" s="78">
        <v>0</v>
      </c>
      <c r="G76" s="76">
        <v>1636350</v>
      </c>
      <c r="H76" s="77">
        <v>1636350</v>
      </c>
      <c r="I76" s="84">
        <v>0</v>
      </c>
    </row>
    <row r="77" spans="2:9" hidden="1" x14ac:dyDescent="0.3">
      <c r="B77" s="74" t="s">
        <v>207</v>
      </c>
      <c r="C77" s="74" t="s">
        <v>142</v>
      </c>
      <c r="D77" s="75">
        <v>0</v>
      </c>
      <c r="E77" s="77">
        <v>0</v>
      </c>
      <c r="F77" s="78">
        <v>0</v>
      </c>
      <c r="G77" s="76">
        <v>0</v>
      </c>
      <c r="H77" s="77">
        <v>0</v>
      </c>
      <c r="I77" s="84">
        <v>0</v>
      </c>
    </row>
    <row r="78" spans="2:9" hidden="1" x14ac:dyDescent="0.3">
      <c r="B78" s="74" t="s">
        <v>208</v>
      </c>
      <c r="C78" s="74" t="s">
        <v>152</v>
      </c>
      <c r="D78" s="75">
        <v>0</v>
      </c>
      <c r="E78" s="77">
        <v>0</v>
      </c>
      <c r="F78" s="78">
        <v>0</v>
      </c>
      <c r="G78" s="76">
        <v>0</v>
      </c>
      <c r="H78" s="77">
        <v>0</v>
      </c>
      <c r="I78" s="84">
        <v>0</v>
      </c>
    </row>
    <row r="79" spans="2:9" hidden="1" x14ac:dyDescent="0.3">
      <c r="B79" s="74" t="s">
        <v>208</v>
      </c>
      <c r="C79" s="74" t="s">
        <v>142</v>
      </c>
      <c r="D79" s="75">
        <v>7710</v>
      </c>
      <c r="E79" s="77">
        <v>7710</v>
      </c>
      <c r="F79" s="78">
        <v>0</v>
      </c>
      <c r="G79" s="76">
        <v>0</v>
      </c>
      <c r="H79" s="77">
        <v>0</v>
      </c>
      <c r="I79" s="84">
        <v>0</v>
      </c>
    </row>
    <row r="80" spans="2:9" hidden="1" x14ac:dyDescent="0.3">
      <c r="B80" s="74" t="s">
        <v>209</v>
      </c>
      <c r="C80" s="74" t="s">
        <v>152</v>
      </c>
      <c r="D80" s="75">
        <v>116400</v>
      </c>
      <c r="E80" s="77">
        <v>116400</v>
      </c>
      <c r="F80" s="78">
        <v>0</v>
      </c>
      <c r="G80" s="76">
        <v>0</v>
      </c>
      <c r="H80" s="77">
        <v>0</v>
      </c>
      <c r="I80" s="84">
        <v>0</v>
      </c>
    </row>
    <row r="81" spans="2:9" hidden="1" x14ac:dyDescent="0.3">
      <c r="B81" s="74" t="s">
        <v>209</v>
      </c>
      <c r="C81" s="74" t="s">
        <v>142</v>
      </c>
      <c r="D81" s="75">
        <v>3922910</v>
      </c>
      <c r="E81" s="77">
        <v>3922910</v>
      </c>
      <c r="F81" s="78">
        <v>0</v>
      </c>
      <c r="G81" s="76">
        <v>2159820</v>
      </c>
      <c r="H81" s="77">
        <v>2159820</v>
      </c>
      <c r="I81" s="84">
        <v>0</v>
      </c>
    </row>
    <row r="82" spans="2:9" hidden="1" x14ac:dyDescent="0.3">
      <c r="B82" s="74" t="s">
        <v>210</v>
      </c>
      <c r="C82" s="74" t="s">
        <v>152</v>
      </c>
      <c r="D82" s="75">
        <v>294280</v>
      </c>
      <c r="E82" s="77">
        <v>294280</v>
      </c>
      <c r="F82" s="78">
        <v>0</v>
      </c>
      <c r="G82" s="76">
        <v>155200</v>
      </c>
      <c r="H82" s="77">
        <v>155200</v>
      </c>
      <c r="I82" s="84">
        <v>0</v>
      </c>
    </row>
    <row r="83" spans="2:9" hidden="1" x14ac:dyDescent="0.3">
      <c r="B83" s="74" t="s">
        <v>210</v>
      </c>
      <c r="C83" s="74" t="s">
        <v>142</v>
      </c>
      <c r="D83" s="75">
        <v>4060610</v>
      </c>
      <c r="E83" s="77">
        <v>4060610</v>
      </c>
      <c r="F83" s="78">
        <v>0</v>
      </c>
      <c r="G83" s="76">
        <v>1972550</v>
      </c>
      <c r="H83" s="77">
        <v>1972550</v>
      </c>
      <c r="I83" s="84">
        <v>0</v>
      </c>
    </row>
    <row r="84" spans="2:9" hidden="1" x14ac:dyDescent="0.3">
      <c r="B84" s="74" t="s">
        <v>211</v>
      </c>
      <c r="C84" s="74" t="s">
        <v>142</v>
      </c>
      <c r="D84" s="75">
        <v>1959910</v>
      </c>
      <c r="E84" s="77">
        <v>1959910</v>
      </c>
      <c r="F84" s="78">
        <v>0</v>
      </c>
      <c r="G84" s="76">
        <v>1496730</v>
      </c>
      <c r="H84" s="77">
        <v>1496730</v>
      </c>
      <c r="I84" s="84">
        <v>0</v>
      </c>
    </row>
    <row r="85" spans="2:9" hidden="1" x14ac:dyDescent="0.3">
      <c r="B85" s="74" t="s">
        <v>212</v>
      </c>
      <c r="C85" s="74" t="s">
        <v>152</v>
      </c>
      <c r="D85" s="75">
        <v>0</v>
      </c>
      <c r="E85" s="77">
        <v>0</v>
      </c>
      <c r="F85" s="78">
        <v>0</v>
      </c>
      <c r="G85" s="76">
        <v>0</v>
      </c>
      <c r="H85" s="77">
        <v>0</v>
      </c>
      <c r="I85" s="84">
        <v>0</v>
      </c>
    </row>
    <row r="86" spans="2:9" hidden="1" x14ac:dyDescent="0.3">
      <c r="B86" s="74" t="s">
        <v>212</v>
      </c>
      <c r="C86" s="74" t="s">
        <v>142</v>
      </c>
      <c r="D86" s="75">
        <v>-43170</v>
      </c>
      <c r="E86" s="77">
        <v>-43170</v>
      </c>
      <c r="F86" s="78">
        <v>0</v>
      </c>
      <c r="G86" s="76">
        <v>-43170</v>
      </c>
      <c r="H86" s="77">
        <v>-43170</v>
      </c>
      <c r="I86" s="84">
        <v>0</v>
      </c>
    </row>
    <row r="87" spans="2:9" hidden="1" x14ac:dyDescent="0.3">
      <c r="B87" s="74" t="s">
        <v>213</v>
      </c>
      <c r="C87" s="74" t="s">
        <v>142</v>
      </c>
      <c r="D87" s="75">
        <v>21000</v>
      </c>
      <c r="E87" s="77">
        <v>21000</v>
      </c>
      <c r="F87" s="78">
        <v>0</v>
      </c>
      <c r="G87" s="76">
        <v>0</v>
      </c>
      <c r="H87" s="77">
        <v>0</v>
      </c>
      <c r="I87" s="84">
        <v>0</v>
      </c>
    </row>
    <row r="88" spans="2:9" hidden="1" x14ac:dyDescent="0.3">
      <c r="B88" s="74" t="s">
        <v>214</v>
      </c>
      <c r="C88" s="74" t="s">
        <v>142</v>
      </c>
      <c r="D88" s="75">
        <v>7000</v>
      </c>
      <c r="E88" s="77">
        <v>7000</v>
      </c>
      <c r="F88" s="78">
        <v>0</v>
      </c>
      <c r="G88" s="76">
        <v>0</v>
      </c>
      <c r="H88" s="77">
        <v>0</v>
      </c>
      <c r="I88" s="84">
        <v>0</v>
      </c>
    </row>
    <row r="89" spans="2:9" hidden="1" x14ac:dyDescent="0.3">
      <c r="B89" s="74" t="s">
        <v>215</v>
      </c>
      <c r="C89" s="74" t="s">
        <v>152</v>
      </c>
      <c r="D89" s="75">
        <v>77600</v>
      </c>
      <c r="E89" s="77">
        <v>77600</v>
      </c>
      <c r="F89" s="78">
        <v>0</v>
      </c>
      <c r="G89" s="76">
        <v>0</v>
      </c>
      <c r="H89" s="77">
        <v>0</v>
      </c>
      <c r="I89" s="84">
        <v>0</v>
      </c>
    </row>
    <row r="90" spans="2:9" hidden="1" x14ac:dyDescent="0.3">
      <c r="B90" s="74" t="s">
        <v>215</v>
      </c>
      <c r="C90" s="74" t="s">
        <v>142</v>
      </c>
      <c r="D90" s="75">
        <v>1378080</v>
      </c>
      <c r="E90" s="77">
        <v>1378080</v>
      </c>
      <c r="F90" s="78">
        <v>0</v>
      </c>
      <c r="G90" s="76">
        <v>977990</v>
      </c>
      <c r="H90" s="77">
        <v>977990</v>
      </c>
      <c r="I90" s="84">
        <v>0</v>
      </c>
    </row>
    <row r="91" spans="2:9" hidden="1" x14ac:dyDescent="0.3">
      <c r="B91" s="74" t="s">
        <v>216</v>
      </c>
      <c r="C91" s="74" t="s">
        <v>142</v>
      </c>
      <c r="D91" s="75">
        <v>0</v>
      </c>
      <c r="E91" s="77">
        <v>0</v>
      </c>
      <c r="F91" s="78">
        <v>0</v>
      </c>
      <c r="G91" s="76">
        <v>0</v>
      </c>
      <c r="H91" s="77">
        <v>0</v>
      </c>
      <c r="I91" s="84">
        <v>0</v>
      </c>
    </row>
    <row r="92" spans="2:9" hidden="1" x14ac:dyDescent="0.3">
      <c r="B92" s="74" t="s">
        <v>217</v>
      </c>
      <c r="C92" s="74" t="s">
        <v>142</v>
      </c>
      <c r="D92" s="75">
        <v>0</v>
      </c>
      <c r="E92" s="77">
        <v>0</v>
      </c>
      <c r="F92" s="78">
        <v>0</v>
      </c>
      <c r="G92" s="76">
        <v>0</v>
      </c>
      <c r="H92" s="77">
        <v>0</v>
      </c>
      <c r="I92" s="84">
        <v>0</v>
      </c>
    </row>
    <row r="93" spans="2:9" hidden="1" x14ac:dyDescent="0.3">
      <c r="B93" s="74" t="s">
        <v>218</v>
      </c>
      <c r="C93" s="74" t="s">
        <v>152</v>
      </c>
      <c r="D93" s="75">
        <v>77600</v>
      </c>
      <c r="E93" s="77">
        <v>77600</v>
      </c>
      <c r="F93" s="78">
        <v>0</v>
      </c>
      <c r="G93" s="76">
        <v>77600</v>
      </c>
      <c r="H93" s="77">
        <v>77600</v>
      </c>
      <c r="I93" s="84">
        <v>0</v>
      </c>
    </row>
    <row r="94" spans="2:9" hidden="1" x14ac:dyDescent="0.3">
      <c r="B94" s="74" t="s">
        <v>218</v>
      </c>
      <c r="C94" s="74" t="s">
        <v>142</v>
      </c>
      <c r="D94" s="75">
        <v>5554420</v>
      </c>
      <c r="E94" s="77">
        <v>5554420</v>
      </c>
      <c r="F94" s="78">
        <v>0</v>
      </c>
      <c r="G94" s="76">
        <v>5085730</v>
      </c>
      <c r="H94" s="77">
        <v>5085730</v>
      </c>
      <c r="I94" s="84">
        <v>0</v>
      </c>
    </row>
    <row r="95" spans="2:9" hidden="1" x14ac:dyDescent="0.3">
      <c r="B95" s="74" t="s">
        <v>219</v>
      </c>
      <c r="C95" s="74" t="s">
        <v>152</v>
      </c>
      <c r="D95" s="75">
        <v>38800</v>
      </c>
      <c r="E95" s="77">
        <v>38800</v>
      </c>
      <c r="F95" s="78">
        <v>0</v>
      </c>
      <c r="G95" s="76">
        <v>0</v>
      </c>
      <c r="H95" s="77">
        <v>0</v>
      </c>
      <c r="I95" s="84">
        <v>0</v>
      </c>
    </row>
    <row r="96" spans="2:9" hidden="1" x14ac:dyDescent="0.3">
      <c r="B96" s="74" t="s">
        <v>219</v>
      </c>
      <c r="C96" s="74" t="s">
        <v>142</v>
      </c>
      <c r="D96" s="75">
        <v>5095870</v>
      </c>
      <c r="E96" s="77">
        <v>5095870</v>
      </c>
      <c r="F96" s="78">
        <v>0</v>
      </c>
      <c r="G96" s="76">
        <v>4587160</v>
      </c>
      <c r="H96" s="77">
        <v>4587160</v>
      </c>
      <c r="I96" s="84">
        <v>0</v>
      </c>
    </row>
    <row r="97" spans="2:10" hidden="1" x14ac:dyDescent="0.3">
      <c r="B97" s="74" t="s">
        <v>220</v>
      </c>
      <c r="C97" s="74" t="s">
        <v>142</v>
      </c>
      <c r="D97" s="75">
        <v>4860070</v>
      </c>
      <c r="E97" s="77">
        <v>4860070</v>
      </c>
      <c r="F97" s="78">
        <v>0</v>
      </c>
      <c r="G97" s="76">
        <v>4752310</v>
      </c>
      <c r="H97" s="77">
        <v>4752310</v>
      </c>
      <c r="I97" s="84">
        <v>0</v>
      </c>
    </row>
    <row r="98" spans="2:10" hidden="1" x14ac:dyDescent="0.3">
      <c r="B98" s="74" t="s">
        <v>221</v>
      </c>
      <c r="C98" s="74" t="s">
        <v>152</v>
      </c>
      <c r="D98" s="75">
        <v>7000</v>
      </c>
      <c r="E98" s="77">
        <v>7000</v>
      </c>
      <c r="F98" s="78">
        <v>0</v>
      </c>
      <c r="G98" s="76">
        <v>-38800</v>
      </c>
      <c r="H98" s="77">
        <v>-38800</v>
      </c>
      <c r="I98" s="84">
        <v>0</v>
      </c>
    </row>
    <row r="99" spans="2:10" hidden="1" x14ac:dyDescent="0.3">
      <c r="B99" s="74" t="s">
        <v>222</v>
      </c>
      <c r="C99" s="74" t="s">
        <v>152</v>
      </c>
      <c r="D99" s="75">
        <v>7000</v>
      </c>
      <c r="E99" s="77">
        <v>7000</v>
      </c>
      <c r="F99" s="78">
        <v>0</v>
      </c>
      <c r="G99" s="76">
        <v>0</v>
      </c>
      <c r="H99" s="77">
        <v>0</v>
      </c>
      <c r="I99" s="84">
        <v>0</v>
      </c>
    </row>
    <row r="100" spans="2:10" hidden="1" x14ac:dyDescent="0.3">
      <c r="B100" s="74" t="s">
        <v>222</v>
      </c>
      <c r="C100" s="74" t="s">
        <v>142</v>
      </c>
      <c r="D100" s="75">
        <v>7000</v>
      </c>
      <c r="E100" s="77">
        <v>7000</v>
      </c>
      <c r="F100" s="78">
        <v>0</v>
      </c>
      <c r="G100" s="76">
        <v>0</v>
      </c>
      <c r="H100" s="77">
        <v>0</v>
      </c>
      <c r="I100" s="84">
        <v>0</v>
      </c>
    </row>
    <row r="101" spans="2:10" hidden="1" x14ac:dyDescent="0.3">
      <c r="B101" s="74" t="s">
        <v>223</v>
      </c>
      <c r="C101" s="74" t="s">
        <v>152</v>
      </c>
      <c r="D101" s="75">
        <v>38800</v>
      </c>
      <c r="E101" s="77">
        <v>38800</v>
      </c>
      <c r="F101" s="78">
        <v>0</v>
      </c>
      <c r="G101" s="76">
        <v>0</v>
      </c>
      <c r="H101" s="77">
        <v>0</v>
      </c>
      <c r="I101" s="84">
        <v>0</v>
      </c>
    </row>
    <row r="102" spans="2:10" hidden="1" x14ac:dyDescent="0.3">
      <c r="B102" s="74" t="s">
        <v>223</v>
      </c>
      <c r="C102" s="74" t="s">
        <v>142</v>
      </c>
      <c r="D102" s="75">
        <v>2582570</v>
      </c>
      <c r="E102" s="77">
        <v>2582570</v>
      </c>
      <c r="F102" s="78">
        <v>0</v>
      </c>
      <c r="G102" s="76">
        <v>1858470</v>
      </c>
      <c r="H102" s="77">
        <v>1858470</v>
      </c>
      <c r="I102" s="84">
        <v>0</v>
      </c>
    </row>
    <row r="103" spans="2:10" hidden="1" x14ac:dyDescent="0.3">
      <c r="B103" s="74" t="s">
        <v>224</v>
      </c>
      <c r="C103" s="74" t="s">
        <v>152</v>
      </c>
      <c r="D103" s="75">
        <v>116400</v>
      </c>
      <c r="E103" s="77">
        <v>116400</v>
      </c>
      <c r="F103" s="78">
        <v>0</v>
      </c>
      <c r="G103" s="76">
        <v>116400</v>
      </c>
      <c r="H103" s="77">
        <v>116400</v>
      </c>
      <c r="I103" s="84">
        <v>0</v>
      </c>
    </row>
    <row r="104" spans="2:10" hidden="1" x14ac:dyDescent="0.3">
      <c r="B104" s="74" t="s">
        <v>224</v>
      </c>
      <c r="C104" s="74" t="s">
        <v>142</v>
      </c>
      <c r="D104" s="75">
        <v>1716330</v>
      </c>
      <c r="E104" s="77">
        <v>1716330</v>
      </c>
      <c r="F104" s="78">
        <v>0</v>
      </c>
      <c r="G104" s="76">
        <v>1120170</v>
      </c>
      <c r="H104" s="77">
        <v>1120170</v>
      </c>
      <c r="I104" s="84">
        <v>0</v>
      </c>
    </row>
    <row r="105" spans="2:10" hidden="1" x14ac:dyDescent="0.3">
      <c r="B105" s="74" t="s">
        <v>225</v>
      </c>
      <c r="C105" s="74" t="s">
        <v>152</v>
      </c>
      <c r="D105" s="75">
        <v>77600</v>
      </c>
      <c r="E105" s="77">
        <v>77600</v>
      </c>
      <c r="F105" s="78">
        <v>0</v>
      </c>
      <c r="G105" s="76">
        <v>38800</v>
      </c>
      <c r="H105" s="77">
        <v>38800</v>
      </c>
      <c r="I105" s="84">
        <v>0</v>
      </c>
    </row>
    <row r="106" spans="2:10" hidden="1" x14ac:dyDescent="0.3">
      <c r="B106" s="74" t="s">
        <v>225</v>
      </c>
      <c r="C106" s="74" t="s">
        <v>142</v>
      </c>
      <c r="D106" s="75">
        <v>2221580</v>
      </c>
      <c r="E106" s="77">
        <v>2221580</v>
      </c>
      <c r="F106" s="78">
        <v>0</v>
      </c>
      <c r="G106" s="76">
        <v>1540540</v>
      </c>
      <c r="H106" s="77">
        <v>1540540</v>
      </c>
      <c r="I106" s="84">
        <v>0</v>
      </c>
    </row>
    <row r="107" spans="2:10" hidden="1" x14ac:dyDescent="0.3">
      <c r="B107" s="74" t="s">
        <v>226</v>
      </c>
      <c r="C107" s="74" t="s">
        <v>152</v>
      </c>
      <c r="D107" s="75">
        <v>0</v>
      </c>
      <c r="E107" s="77">
        <v>0</v>
      </c>
      <c r="F107" s="78">
        <v>0</v>
      </c>
      <c r="G107" s="76">
        <v>38800</v>
      </c>
      <c r="H107" s="77">
        <v>38800</v>
      </c>
      <c r="I107" s="84">
        <v>0</v>
      </c>
    </row>
    <row r="108" spans="2:10" hidden="1" x14ac:dyDescent="0.3">
      <c r="B108" s="74" t="s">
        <v>226</v>
      </c>
      <c r="C108" s="74" t="s">
        <v>142</v>
      </c>
      <c r="D108" s="75">
        <v>-42030</v>
      </c>
      <c r="E108" s="77">
        <v>-42030</v>
      </c>
      <c r="F108" s="78">
        <v>0</v>
      </c>
      <c r="G108" s="76">
        <v>-42030</v>
      </c>
      <c r="H108" s="77">
        <v>-42030</v>
      </c>
      <c r="I108" s="84">
        <v>0</v>
      </c>
    </row>
    <row r="109" spans="2:10" x14ac:dyDescent="0.3">
      <c r="B109" s="79" t="s">
        <v>227</v>
      </c>
      <c r="C109" s="79" t="s">
        <v>152</v>
      </c>
      <c r="D109" s="80">
        <v>7000</v>
      </c>
      <c r="E109" s="81">
        <v>7000</v>
      </c>
      <c r="F109" s="82">
        <v>0</v>
      </c>
      <c r="G109" s="83">
        <v>0</v>
      </c>
      <c r="H109" s="81">
        <v>7000</v>
      </c>
      <c r="I109" s="81">
        <v>-7000</v>
      </c>
      <c r="J109" t="s">
        <v>637</v>
      </c>
    </row>
    <row r="110" spans="2:10" x14ac:dyDescent="0.3">
      <c r="B110" s="74" t="s">
        <v>227</v>
      </c>
      <c r="C110" s="74" t="s">
        <v>142</v>
      </c>
      <c r="D110" s="75">
        <v>43170</v>
      </c>
      <c r="E110" s="77">
        <v>43170</v>
      </c>
      <c r="F110" s="78">
        <v>0</v>
      </c>
      <c r="G110" s="76">
        <v>43170</v>
      </c>
      <c r="H110" s="77">
        <v>43170</v>
      </c>
      <c r="I110" s="84">
        <v>0</v>
      </c>
    </row>
    <row r="111" spans="2:10" x14ac:dyDescent="0.3">
      <c r="B111" s="74" t="s">
        <v>228</v>
      </c>
      <c r="C111" s="74" t="s">
        <v>142</v>
      </c>
      <c r="D111" s="75">
        <v>3419810</v>
      </c>
      <c r="E111" s="77">
        <v>3419810</v>
      </c>
      <c r="F111" s="78">
        <v>0</v>
      </c>
      <c r="G111" s="76">
        <v>1331150</v>
      </c>
      <c r="H111" s="77">
        <v>1331150</v>
      </c>
      <c r="I111" s="84">
        <v>0</v>
      </c>
    </row>
    <row r="112" spans="2:10" x14ac:dyDescent="0.3">
      <c r="B112" s="74" t="s">
        <v>229</v>
      </c>
      <c r="C112" s="74" t="s">
        <v>142</v>
      </c>
      <c r="D112" s="75">
        <v>3706560</v>
      </c>
      <c r="E112" s="77">
        <v>3706560</v>
      </c>
      <c r="F112" s="78">
        <v>0</v>
      </c>
      <c r="G112" s="76">
        <v>2168940</v>
      </c>
      <c r="H112" s="77">
        <v>2168940</v>
      </c>
      <c r="I112" s="84">
        <v>0</v>
      </c>
    </row>
    <row r="113" spans="2:10" x14ac:dyDescent="0.3">
      <c r="B113" s="74" t="s">
        <v>230</v>
      </c>
      <c r="C113" s="74" t="s">
        <v>142</v>
      </c>
      <c r="D113" s="75">
        <v>2252410</v>
      </c>
      <c r="E113" s="77">
        <v>2252410</v>
      </c>
      <c r="F113" s="78">
        <v>0</v>
      </c>
      <c r="G113" s="76">
        <v>995320</v>
      </c>
      <c r="H113" s="77">
        <v>995320</v>
      </c>
      <c r="I113" s="84">
        <v>0</v>
      </c>
    </row>
    <row r="114" spans="2:10" x14ac:dyDescent="0.3">
      <c r="B114" s="74" t="s">
        <v>231</v>
      </c>
      <c r="C114" s="74" t="s">
        <v>142</v>
      </c>
      <c r="D114" s="75">
        <v>0</v>
      </c>
      <c r="E114" s="77">
        <v>0</v>
      </c>
      <c r="F114" s="78">
        <v>0</v>
      </c>
      <c r="G114" s="76">
        <v>0</v>
      </c>
      <c r="H114" s="77">
        <v>0</v>
      </c>
      <c r="I114" s="84">
        <v>0</v>
      </c>
    </row>
    <row r="115" spans="2:10" x14ac:dyDescent="0.3">
      <c r="B115" s="74" t="s">
        <v>232</v>
      </c>
      <c r="C115" s="74" t="s">
        <v>142</v>
      </c>
      <c r="D115" s="75">
        <v>21000</v>
      </c>
      <c r="E115" s="77">
        <v>21000</v>
      </c>
      <c r="F115" s="78">
        <v>0</v>
      </c>
      <c r="G115" s="76">
        <v>0</v>
      </c>
      <c r="H115" s="77">
        <v>0</v>
      </c>
      <c r="I115" s="84">
        <v>0</v>
      </c>
    </row>
    <row r="116" spans="2:10" x14ac:dyDescent="0.3">
      <c r="B116" s="74" t="s">
        <v>233</v>
      </c>
      <c r="C116" s="74" t="s">
        <v>152</v>
      </c>
      <c r="D116" s="75">
        <v>137340</v>
      </c>
      <c r="E116" s="77">
        <v>137340</v>
      </c>
      <c r="F116" s="78">
        <v>0</v>
      </c>
      <c r="G116" s="76">
        <v>35740</v>
      </c>
      <c r="H116" s="77">
        <v>35740</v>
      </c>
      <c r="I116" s="84">
        <v>0</v>
      </c>
    </row>
    <row r="117" spans="2:10" x14ac:dyDescent="0.3">
      <c r="B117" s="74" t="s">
        <v>233</v>
      </c>
      <c r="C117" s="74" t="s">
        <v>142</v>
      </c>
      <c r="D117" s="75">
        <v>2213120</v>
      </c>
      <c r="E117" s="77">
        <v>2213120</v>
      </c>
      <c r="F117" s="78">
        <v>0</v>
      </c>
      <c r="G117" s="76">
        <v>1278230</v>
      </c>
      <c r="H117" s="77">
        <v>1278230</v>
      </c>
      <c r="I117" s="84">
        <v>0</v>
      </c>
    </row>
    <row r="118" spans="2:10" x14ac:dyDescent="0.3">
      <c r="B118" s="74" t="s">
        <v>234</v>
      </c>
      <c r="C118" s="74" t="s">
        <v>152</v>
      </c>
      <c r="D118" s="75">
        <v>77600</v>
      </c>
      <c r="E118" s="77">
        <v>77600</v>
      </c>
      <c r="F118" s="78">
        <v>0</v>
      </c>
      <c r="G118" s="76">
        <v>0</v>
      </c>
      <c r="H118" s="77">
        <v>0</v>
      </c>
      <c r="I118" s="84">
        <v>0</v>
      </c>
    </row>
    <row r="119" spans="2:10" x14ac:dyDescent="0.3">
      <c r="B119" s="74" t="s">
        <v>234</v>
      </c>
      <c r="C119" s="74" t="s">
        <v>142</v>
      </c>
      <c r="D119" s="75">
        <v>3384940</v>
      </c>
      <c r="E119" s="77">
        <v>3384940</v>
      </c>
      <c r="F119" s="78">
        <v>0</v>
      </c>
      <c r="G119" s="76">
        <v>2256940</v>
      </c>
      <c r="H119" s="77">
        <v>2256940</v>
      </c>
      <c r="I119" s="84">
        <v>0</v>
      </c>
    </row>
    <row r="120" spans="2:10" x14ac:dyDescent="0.3">
      <c r="B120" s="74" t="s">
        <v>235</v>
      </c>
      <c r="C120" s="74" t="s">
        <v>142</v>
      </c>
      <c r="D120" s="75">
        <v>951570</v>
      </c>
      <c r="E120" s="77">
        <v>951570</v>
      </c>
      <c r="F120" s="78">
        <v>0</v>
      </c>
      <c r="G120" s="76">
        <v>563570</v>
      </c>
      <c r="H120" s="77">
        <v>563570</v>
      </c>
      <c r="I120" s="84">
        <v>0</v>
      </c>
    </row>
    <row r="121" spans="2:10" x14ac:dyDescent="0.3">
      <c r="B121" s="74" t="s">
        <v>236</v>
      </c>
      <c r="C121" s="74" t="s">
        <v>142</v>
      </c>
      <c r="D121" s="75">
        <v>-50370</v>
      </c>
      <c r="E121" s="77">
        <v>-50370</v>
      </c>
      <c r="F121" s="78">
        <v>0</v>
      </c>
      <c r="G121" s="76">
        <v>-50370</v>
      </c>
      <c r="H121" s="77">
        <v>-50370</v>
      </c>
      <c r="I121" s="84">
        <v>0</v>
      </c>
    </row>
    <row r="122" spans="2:10" x14ac:dyDescent="0.3">
      <c r="B122" s="79" t="s">
        <v>237</v>
      </c>
      <c r="C122" s="79" t="s">
        <v>152</v>
      </c>
      <c r="D122" s="80">
        <v>0</v>
      </c>
      <c r="E122" s="81">
        <v>7000</v>
      </c>
      <c r="F122" s="82">
        <v>-7000</v>
      </c>
      <c r="G122" s="83">
        <v>45800</v>
      </c>
      <c r="H122" s="81">
        <v>45800</v>
      </c>
      <c r="I122" s="84">
        <v>0</v>
      </c>
      <c r="J122" t="s">
        <v>636</v>
      </c>
    </row>
    <row r="123" spans="2:10" x14ac:dyDescent="0.3">
      <c r="B123" s="74" t="s">
        <v>237</v>
      </c>
      <c r="C123" s="74" t="s">
        <v>142</v>
      </c>
      <c r="D123" s="75">
        <v>28000</v>
      </c>
      <c r="E123" s="77">
        <v>28000</v>
      </c>
      <c r="F123" s="78">
        <v>0</v>
      </c>
      <c r="G123" s="76">
        <v>0</v>
      </c>
      <c r="H123" s="77">
        <v>0</v>
      </c>
      <c r="I123" s="84">
        <v>0</v>
      </c>
    </row>
    <row r="124" spans="2:10" x14ac:dyDescent="0.3">
      <c r="B124" s="74" t="s">
        <v>238</v>
      </c>
      <c r="C124" s="74" t="s">
        <v>152</v>
      </c>
      <c r="D124" s="75">
        <v>77600</v>
      </c>
      <c r="E124" s="77">
        <v>77600</v>
      </c>
      <c r="F124" s="78">
        <v>0</v>
      </c>
      <c r="G124" s="76">
        <v>77600</v>
      </c>
      <c r="H124" s="77">
        <v>77600</v>
      </c>
      <c r="I124" s="84">
        <v>0</v>
      </c>
    </row>
    <row r="125" spans="2:10" x14ac:dyDescent="0.3">
      <c r="B125" s="74" t="s">
        <v>238</v>
      </c>
      <c r="C125" s="74" t="s">
        <v>142</v>
      </c>
      <c r="D125" s="75">
        <v>4963200</v>
      </c>
      <c r="E125" s="77">
        <v>4963200</v>
      </c>
      <c r="F125" s="78">
        <v>0</v>
      </c>
      <c r="G125" s="76">
        <v>2978730</v>
      </c>
      <c r="H125" s="77">
        <v>2978730</v>
      </c>
      <c r="I125" s="84">
        <v>0</v>
      </c>
    </row>
    <row r="126" spans="2:10" x14ac:dyDescent="0.3">
      <c r="B126" s="74" t="s">
        <v>239</v>
      </c>
      <c r="C126" s="74" t="s">
        <v>152</v>
      </c>
      <c r="D126" s="75">
        <v>17870</v>
      </c>
      <c r="E126" s="77">
        <v>17870</v>
      </c>
      <c r="F126" s="78">
        <v>0</v>
      </c>
      <c r="G126" s="76">
        <v>0</v>
      </c>
      <c r="H126" s="77">
        <v>0</v>
      </c>
      <c r="I126" s="84">
        <v>0</v>
      </c>
    </row>
    <row r="127" spans="2:10" x14ac:dyDescent="0.3">
      <c r="B127" s="74" t="s">
        <v>239</v>
      </c>
      <c r="C127" s="74" t="s">
        <v>142</v>
      </c>
      <c r="D127" s="75">
        <v>2279440</v>
      </c>
      <c r="E127" s="77">
        <v>2279440</v>
      </c>
      <c r="F127" s="78">
        <v>0</v>
      </c>
      <c r="G127" s="76">
        <v>1694360</v>
      </c>
      <c r="H127" s="77">
        <v>1694360</v>
      </c>
      <c r="I127" s="84">
        <v>0</v>
      </c>
    </row>
    <row r="128" spans="2:10" x14ac:dyDescent="0.3">
      <c r="B128" s="74" t="s">
        <v>240</v>
      </c>
      <c r="C128" s="74" t="s">
        <v>142</v>
      </c>
      <c r="D128" s="75">
        <v>0</v>
      </c>
      <c r="E128" s="77">
        <v>0</v>
      </c>
      <c r="F128" s="78">
        <v>0</v>
      </c>
      <c r="G128" s="76">
        <v>0</v>
      </c>
      <c r="H128" s="77">
        <v>0</v>
      </c>
      <c r="I128" s="84">
        <v>0</v>
      </c>
    </row>
    <row r="129" spans="2:9" x14ac:dyDescent="0.3">
      <c r="B129" s="74" t="s">
        <v>241</v>
      </c>
      <c r="C129" s="74" t="s">
        <v>152</v>
      </c>
      <c r="D129" s="75">
        <v>232800</v>
      </c>
      <c r="E129" s="77">
        <v>232800</v>
      </c>
      <c r="F129" s="78">
        <v>0</v>
      </c>
      <c r="G129" s="76">
        <v>38800</v>
      </c>
      <c r="H129" s="77">
        <v>38800</v>
      </c>
      <c r="I129" s="84">
        <v>0</v>
      </c>
    </row>
    <row r="130" spans="2:9" x14ac:dyDescent="0.3">
      <c r="B130" s="74" t="s">
        <v>241</v>
      </c>
      <c r="C130" s="74" t="s">
        <v>142</v>
      </c>
      <c r="D130" s="75">
        <v>5167530</v>
      </c>
      <c r="E130" s="77">
        <v>5167530</v>
      </c>
      <c r="F130" s="78">
        <v>0</v>
      </c>
      <c r="G130" s="76">
        <v>3110380</v>
      </c>
      <c r="H130" s="77">
        <v>3110380</v>
      </c>
      <c r="I130" s="84">
        <v>0</v>
      </c>
    </row>
    <row r="131" spans="2:9" x14ac:dyDescent="0.3">
      <c r="B131" s="74" t="s">
        <v>242</v>
      </c>
      <c r="C131" s="74" t="s">
        <v>152</v>
      </c>
      <c r="D131" s="75">
        <v>38800</v>
      </c>
      <c r="E131" s="77">
        <v>38800</v>
      </c>
      <c r="F131" s="78">
        <v>0</v>
      </c>
      <c r="G131" s="76">
        <v>0</v>
      </c>
      <c r="H131" s="77">
        <v>0</v>
      </c>
      <c r="I131" s="84">
        <v>0</v>
      </c>
    </row>
    <row r="132" spans="2:9" x14ac:dyDescent="0.3">
      <c r="B132" s="74" t="s">
        <v>242</v>
      </c>
      <c r="C132" s="74" t="s">
        <v>142</v>
      </c>
      <c r="D132" s="75">
        <v>5454180</v>
      </c>
      <c r="E132" s="77">
        <v>5454180</v>
      </c>
      <c r="F132" s="78">
        <v>0</v>
      </c>
      <c r="G132" s="76">
        <v>3691560</v>
      </c>
      <c r="H132" s="77">
        <v>3691560</v>
      </c>
      <c r="I132" s="84">
        <v>0</v>
      </c>
    </row>
    <row r="133" spans="2:9" x14ac:dyDescent="0.3">
      <c r="B133" s="74" t="s">
        <v>243</v>
      </c>
      <c r="C133" s="74" t="s">
        <v>142</v>
      </c>
      <c r="D133" s="75">
        <v>3702600</v>
      </c>
      <c r="E133" s="77">
        <v>3702600</v>
      </c>
      <c r="F133" s="78">
        <v>0</v>
      </c>
      <c r="G133" s="76">
        <v>2597950</v>
      </c>
      <c r="H133" s="77">
        <v>2597950</v>
      </c>
      <c r="I133" s="84">
        <v>0</v>
      </c>
    </row>
    <row r="134" spans="2:9" x14ac:dyDescent="0.3">
      <c r="B134" s="74" t="s">
        <v>244</v>
      </c>
      <c r="C134" s="74" t="s">
        <v>142</v>
      </c>
      <c r="D134" s="75">
        <v>49820</v>
      </c>
      <c r="E134" s="77">
        <v>49820</v>
      </c>
      <c r="F134" s="78">
        <v>0</v>
      </c>
      <c r="G134" s="76">
        <v>42820</v>
      </c>
      <c r="H134" s="77">
        <v>42820</v>
      </c>
      <c r="I134" s="84">
        <v>0</v>
      </c>
    </row>
    <row r="135" spans="2:9" x14ac:dyDescent="0.3">
      <c r="B135" s="74" t="s">
        <v>245</v>
      </c>
      <c r="C135" s="74" t="s">
        <v>142</v>
      </c>
      <c r="D135" s="75">
        <v>4650</v>
      </c>
      <c r="E135" s="77">
        <v>4650</v>
      </c>
      <c r="F135" s="78">
        <v>0</v>
      </c>
      <c r="G135" s="76">
        <v>-34150</v>
      </c>
      <c r="H135" s="77">
        <v>-34150</v>
      </c>
      <c r="I135" s="84">
        <v>0</v>
      </c>
    </row>
    <row r="136" spans="2:9" x14ac:dyDescent="0.3">
      <c r="B136" s="74" t="s">
        <v>246</v>
      </c>
      <c r="C136" s="74" t="s">
        <v>152</v>
      </c>
      <c r="D136" s="75">
        <v>61480</v>
      </c>
      <c r="E136" s="77">
        <v>61480</v>
      </c>
      <c r="F136" s="78">
        <v>0</v>
      </c>
      <c r="G136" s="76">
        <v>0</v>
      </c>
      <c r="H136" s="77">
        <v>0</v>
      </c>
      <c r="I136" s="84">
        <v>0</v>
      </c>
    </row>
    <row r="137" spans="2:9" x14ac:dyDescent="0.3">
      <c r="B137" s="74" t="s">
        <v>246</v>
      </c>
      <c r="C137" s="74" t="s">
        <v>142</v>
      </c>
      <c r="D137" s="75">
        <v>5684010</v>
      </c>
      <c r="E137" s="77">
        <v>5684010</v>
      </c>
      <c r="F137" s="78">
        <v>0</v>
      </c>
      <c r="G137" s="76">
        <v>2861610</v>
      </c>
      <c r="H137" s="77">
        <v>2861610</v>
      </c>
      <c r="I137" s="84">
        <v>0</v>
      </c>
    </row>
    <row r="138" spans="2:9" x14ac:dyDescent="0.3">
      <c r="B138" s="74" t="s">
        <v>247</v>
      </c>
      <c r="C138" s="74" t="s">
        <v>152</v>
      </c>
      <c r="D138" s="75">
        <v>38800</v>
      </c>
      <c r="E138" s="77">
        <v>38800</v>
      </c>
      <c r="F138" s="78">
        <v>0</v>
      </c>
      <c r="G138" s="76">
        <v>38800</v>
      </c>
      <c r="H138" s="77">
        <v>38800</v>
      </c>
      <c r="I138" s="84">
        <v>0</v>
      </c>
    </row>
    <row r="139" spans="2:9" x14ac:dyDescent="0.3">
      <c r="B139" s="74" t="s">
        <v>247</v>
      </c>
      <c r="C139" s="74" t="s">
        <v>142</v>
      </c>
      <c r="D139" s="75">
        <v>6055340</v>
      </c>
      <c r="E139" s="77">
        <v>6055340</v>
      </c>
      <c r="F139" s="78">
        <v>0</v>
      </c>
      <c r="G139" s="76">
        <v>3332780</v>
      </c>
      <c r="H139" s="77">
        <v>3332780</v>
      </c>
      <c r="I139" s="84">
        <v>0</v>
      </c>
    </row>
    <row r="140" spans="2:9" x14ac:dyDescent="0.3">
      <c r="B140" s="74" t="s">
        <v>248</v>
      </c>
      <c r="C140" s="74" t="s">
        <v>152</v>
      </c>
      <c r="D140" s="75">
        <v>116400</v>
      </c>
      <c r="E140" s="77">
        <v>116400</v>
      </c>
      <c r="F140" s="78">
        <v>0</v>
      </c>
      <c r="G140" s="76">
        <v>38800</v>
      </c>
      <c r="H140" s="77">
        <v>38800</v>
      </c>
      <c r="I140" s="84">
        <v>0</v>
      </c>
    </row>
    <row r="141" spans="2:9" x14ac:dyDescent="0.3">
      <c r="B141" s="74" t="s">
        <v>248</v>
      </c>
      <c r="C141" s="74" t="s">
        <v>142</v>
      </c>
      <c r="D141" s="75">
        <v>5279380</v>
      </c>
      <c r="E141" s="77">
        <v>5279380</v>
      </c>
      <c r="F141" s="78">
        <v>0</v>
      </c>
      <c r="G141" s="76">
        <v>2492650</v>
      </c>
      <c r="H141" s="77">
        <v>2492650</v>
      </c>
      <c r="I141" s="84">
        <v>0</v>
      </c>
    </row>
    <row r="142" spans="2:9" x14ac:dyDescent="0.3">
      <c r="B142" s="74" t="s">
        <v>249</v>
      </c>
      <c r="C142" s="74" t="s">
        <v>142</v>
      </c>
      <c r="D142" s="75">
        <v>3060</v>
      </c>
      <c r="E142" s="77">
        <v>3060</v>
      </c>
      <c r="F142" s="78">
        <v>0</v>
      </c>
      <c r="G142" s="76">
        <v>3060</v>
      </c>
      <c r="H142" s="77">
        <v>3060</v>
      </c>
      <c r="I142" s="84">
        <v>0</v>
      </c>
    </row>
    <row r="143" spans="2:9" x14ac:dyDescent="0.3">
      <c r="B143" s="74" t="s">
        <v>250</v>
      </c>
      <c r="C143" s="74" t="s">
        <v>142</v>
      </c>
      <c r="D143" s="75">
        <v>0</v>
      </c>
      <c r="E143" s="77">
        <v>0</v>
      </c>
      <c r="F143" s="78">
        <v>0</v>
      </c>
      <c r="G143" s="76">
        <v>0</v>
      </c>
      <c r="H143" s="77">
        <v>0</v>
      </c>
      <c r="I143" s="84">
        <v>0</v>
      </c>
    </row>
    <row r="144" spans="2:9" x14ac:dyDescent="0.3">
      <c r="B144" s="74" t="s">
        <v>251</v>
      </c>
      <c r="C144" s="74" t="s">
        <v>152</v>
      </c>
      <c r="D144" s="75">
        <v>0</v>
      </c>
      <c r="E144" s="77">
        <v>0</v>
      </c>
      <c r="F144" s="78">
        <v>0</v>
      </c>
      <c r="G144" s="76">
        <v>0</v>
      </c>
      <c r="H144" s="77">
        <v>0</v>
      </c>
      <c r="I144" s="84">
        <v>0</v>
      </c>
    </row>
    <row r="145" spans="2:9" x14ac:dyDescent="0.3">
      <c r="B145" s="74" t="s">
        <v>251</v>
      </c>
      <c r="C145" s="74" t="s">
        <v>142</v>
      </c>
      <c r="D145" s="75">
        <v>26700</v>
      </c>
      <c r="E145" s="77">
        <v>26700</v>
      </c>
      <c r="F145" s="78">
        <v>0</v>
      </c>
      <c r="G145" s="76">
        <v>5700</v>
      </c>
      <c r="H145" s="77">
        <v>5700</v>
      </c>
      <c r="I145" s="84">
        <v>0</v>
      </c>
    </row>
    <row r="146" spans="2:9" x14ac:dyDescent="0.3">
      <c r="B146" s="74" t="s">
        <v>252</v>
      </c>
      <c r="C146" s="74" t="s">
        <v>152</v>
      </c>
      <c r="D146" s="75">
        <v>38800</v>
      </c>
      <c r="E146" s="77">
        <v>38800</v>
      </c>
      <c r="F146" s="78">
        <v>0</v>
      </c>
      <c r="G146" s="76">
        <v>0</v>
      </c>
      <c r="H146" s="77">
        <v>0</v>
      </c>
      <c r="I146" s="84">
        <v>0</v>
      </c>
    </row>
    <row r="147" spans="2:9" x14ac:dyDescent="0.3">
      <c r="B147" s="74" t="s">
        <v>252</v>
      </c>
      <c r="C147" s="74" t="s">
        <v>142</v>
      </c>
      <c r="D147" s="75">
        <v>8259120</v>
      </c>
      <c r="E147" s="77">
        <v>8259120</v>
      </c>
      <c r="F147" s="78">
        <v>0</v>
      </c>
      <c r="G147" s="76">
        <v>4318500</v>
      </c>
      <c r="H147" s="77">
        <v>4318500</v>
      </c>
      <c r="I147" s="84">
        <v>0</v>
      </c>
    </row>
    <row r="148" spans="2:9" x14ac:dyDescent="0.3">
      <c r="B148" s="74" t="s">
        <v>253</v>
      </c>
      <c r="C148" s="74" t="s">
        <v>152</v>
      </c>
      <c r="D148" s="75">
        <v>38800</v>
      </c>
      <c r="E148" s="77">
        <v>38800</v>
      </c>
      <c r="F148" s="78">
        <v>0</v>
      </c>
      <c r="G148" s="76">
        <v>0</v>
      </c>
      <c r="H148" s="77">
        <v>0</v>
      </c>
      <c r="I148" s="84">
        <v>0</v>
      </c>
    </row>
    <row r="149" spans="2:9" x14ac:dyDescent="0.3">
      <c r="B149" s="74" t="s">
        <v>253</v>
      </c>
      <c r="C149" s="74" t="s">
        <v>142</v>
      </c>
      <c r="D149" s="75">
        <v>10171690</v>
      </c>
      <c r="E149" s="77">
        <v>10171690</v>
      </c>
      <c r="F149" s="78">
        <v>0</v>
      </c>
      <c r="G149" s="76">
        <v>5169970</v>
      </c>
      <c r="H149" s="77">
        <v>5169970</v>
      </c>
      <c r="I149" s="84">
        <v>0</v>
      </c>
    </row>
    <row r="150" spans="2:9" x14ac:dyDescent="0.3">
      <c r="B150" s="74" t="s">
        <v>254</v>
      </c>
      <c r="C150" s="74" t="s">
        <v>152</v>
      </c>
      <c r="D150" s="75">
        <v>77600</v>
      </c>
      <c r="E150" s="77">
        <v>77600</v>
      </c>
      <c r="F150" s="78">
        <v>0</v>
      </c>
      <c r="G150" s="76">
        <v>0</v>
      </c>
      <c r="H150" s="77">
        <v>0</v>
      </c>
      <c r="I150" s="84">
        <v>0</v>
      </c>
    </row>
    <row r="151" spans="2:9" x14ac:dyDescent="0.3">
      <c r="B151" s="74" t="s">
        <v>254</v>
      </c>
      <c r="C151" s="74" t="s">
        <v>142</v>
      </c>
      <c r="D151" s="75">
        <v>6702990</v>
      </c>
      <c r="E151" s="77">
        <v>6702990</v>
      </c>
      <c r="F151" s="78">
        <v>0</v>
      </c>
      <c r="G151" s="76">
        <v>3332070</v>
      </c>
      <c r="H151" s="77">
        <v>3332070</v>
      </c>
      <c r="I151" s="84">
        <v>0</v>
      </c>
    </row>
    <row r="152" spans="2:9" x14ac:dyDescent="0.3">
      <c r="B152" s="74" t="s">
        <v>255</v>
      </c>
      <c r="C152" s="74" t="s">
        <v>142</v>
      </c>
      <c r="D152" s="75">
        <v>123350</v>
      </c>
      <c r="E152" s="77">
        <v>123350</v>
      </c>
      <c r="F152" s="78">
        <v>0</v>
      </c>
      <c r="G152" s="76">
        <v>38040</v>
      </c>
      <c r="H152" s="77">
        <v>38040</v>
      </c>
      <c r="I152" s="84">
        <v>0</v>
      </c>
    </row>
    <row r="153" spans="2:9" x14ac:dyDescent="0.3">
      <c r="B153" s="74" t="s">
        <v>256</v>
      </c>
      <c r="C153" s="74" t="s">
        <v>142</v>
      </c>
      <c r="D153" s="75">
        <v>1081310</v>
      </c>
      <c r="E153" s="77">
        <v>1081310</v>
      </c>
      <c r="F153" s="78">
        <v>0</v>
      </c>
      <c r="G153" s="76">
        <v>606880</v>
      </c>
      <c r="H153" s="77">
        <v>606880</v>
      </c>
      <c r="I153" s="84">
        <v>0</v>
      </c>
    </row>
    <row r="154" spans="2:9" x14ac:dyDescent="0.3">
      <c r="B154" s="74" t="s">
        <v>257</v>
      </c>
      <c r="C154" s="74" t="s">
        <v>152</v>
      </c>
      <c r="D154" s="75">
        <v>74080</v>
      </c>
      <c r="E154" s="77">
        <v>74080</v>
      </c>
      <c r="F154" s="78">
        <v>0</v>
      </c>
      <c r="G154" s="76">
        <v>0</v>
      </c>
      <c r="H154" s="77">
        <v>0</v>
      </c>
      <c r="I154" s="84">
        <v>0</v>
      </c>
    </row>
    <row r="155" spans="2:9" x14ac:dyDescent="0.3">
      <c r="B155" s="74" t="s">
        <v>257</v>
      </c>
      <c r="C155" s="74" t="s">
        <v>142</v>
      </c>
      <c r="D155" s="75">
        <v>11100960</v>
      </c>
      <c r="E155" s="77">
        <v>11100960</v>
      </c>
      <c r="F155" s="78">
        <v>0</v>
      </c>
      <c r="G155" s="76">
        <v>5387760</v>
      </c>
      <c r="H155" s="77">
        <v>5387760</v>
      </c>
      <c r="I155" s="84">
        <v>0</v>
      </c>
    </row>
    <row r="156" spans="2:9" x14ac:dyDescent="0.3">
      <c r="B156" s="74" t="s">
        <v>258</v>
      </c>
      <c r="C156" s="74" t="s">
        <v>152</v>
      </c>
      <c r="D156" s="75">
        <v>37040</v>
      </c>
      <c r="E156" s="77">
        <v>37040</v>
      </c>
      <c r="F156" s="78">
        <v>0</v>
      </c>
      <c r="G156" s="76">
        <v>0</v>
      </c>
      <c r="H156" s="77">
        <v>0</v>
      </c>
      <c r="I156" s="84">
        <v>0</v>
      </c>
    </row>
    <row r="157" spans="2:9" x14ac:dyDescent="0.3">
      <c r="B157" s="74" t="s">
        <v>258</v>
      </c>
      <c r="C157" s="74" t="s">
        <v>142</v>
      </c>
      <c r="D157" s="75">
        <v>8806030</v>
      </c>
      <c r="E157" s="77">
        <v>8806030</v>
      </c>
      <c r="F157" s="78">
        <v>0</v>
      </c>
      <c r="G157" s="76">
        <v>4010650</v>
      </c>
      <c r="H157" s="77">
        <v>4010650</v>
      </c>
      <c r="I157" s="84">
        <v>0</v>
      </c>
    </row>
    <row r="158" spans="2:9" x14ac:dyDescent="0.3">
      <c r="B158" s="74" t="s">
        <v>259</v>
      </c>
      <c r="C158" s="74" t="s">
        <v>152</v>
      </c>
      <c r="D158" s="75">
        <v>7000</v>
      </c>
      <c r="E158" s="77">
        <v>7000</v>
      </c>
      <c r="F158" s="78">
        <v>0</v>
      </c>
      <c r="G158" s="76">
        <v>0</v>
      </c>
      <c r="H158" s="77">
        <v>0</v>
      </c>
      <c r="I158" s="84">
        <v>0</v>
      </c>
    </row>
    <row r="159" spans="2:9" x14ac:dyDescent="0.3">
      <c r="B159" s="74" t="s">
        <v>259</v>
      </c>
      <c r="C159" s="74" t="s">
        <v>142</v>
      </c>
      <c r="D159" s="75">
        <v>14780</v>
      </c>
      <c r="E159" s="77">
        <v>14780</v>
      </c>
      <c r="F159" s="78">
        <v>0</v>
      </c>
      <c r="G159" s="76">
        <v>780</v>
      </c>
      <c r="H159" s="77">
        <v>780</v>
      </c>
      <c r="I159" s="84">
        <v>0</v>
      </c>
    </row>
    <row r="160" spans="2:9" x14ac:dyDescent="0.3">
      <c r="B160" s="74" t="s">
        <v>260</v>
      </c>
      <c r="C160" s="74" t="s">
        <v>142</v>
      </c>
      <c r="D160" s="75">
        <v>-7600</v>
      </c>
      <c r="E160" s="77">
        <v>-7600</v>
      </c>
      <c r="F160" s="78">
        <v>0</v>
      </c>
      <c r="G160" s="76">
        <v>-40</v>
      </c>
      <c r="H160" s="77">
        <v>-40</v>
      </c>
      <c r="I160" s="84">
        <v>0</v>
      </c>
    </row>
    <row r="161" spans="2:9" x14ac:dyDescent="0.3">
      <c r="B161" s="74" t="s">
        <v>261</v>
      </c>
      <c r="C161" s="74" t="s">
        <v>142</v>
      </c>
      <c r="D161" s="75">
        <v>24170</v>
      </c>
      <c r="E161" s="77">
        <v>24170</v>
      </c>
      <c r="F161" s="78">
        <v>0</v>
      </c>
      <c r="G161" s="76">
        <v>910</v>
      </c>
      <c r="H161" s="77">
        <v>910</v>
      </c>
      <c r="I161" s="84">
        <v>0</v>
      </c>
    </row>
    <row r="162" spans="2:9" x14ac:dyDescent="0.3">
      <c r="B162" s="74" t="s">
        <v>262</v>
      </c>
      <c r="C162" s="74" t="s">
        <v>152</v>
      </c>
      <c r="D162" s="75">
        <v>111120</v>
      </c>
      <c r="E162" s="77">
        <v>111120</v>
      </c>
      <c r="F162" s="78">
        <v>0</v>
      </c>
      <c r="G162" s="76">
        <v>0</v>
      </c>
      <c r="H162" s="77">
        <v>0</v>
      </c>
      <c r="I162" s="84">
        <v>0</v>
      </c>
    </row>
    <row r="163" spans="2:9" x14ac:dyDescent="0.3">
      <c r="B163" s="74" t="s">
        <v>262</v>
      </c>
      <c r="C163" s="74" t="s">
        <v>142</v>
      </c>
      <c r="D163" s="75">
        <v>3522750</v>
      </c>
      <c r="E163" s="77">
        <v>3522750</v>
      </c>
      <c r="F163" s="78">
        <v>0</v>
      </c>
      <c r="G163" s="76">
        <v>1566640</v>
      </c>
      <c r="H163" s="77">
        <v>1566640</v>
      </c>
      <c r="I163" s="84">
        <v>0</v>
      </c>
    </row>
    <row r="164" spans="2:9" x14ac:dyDescent="0.3">
      <c r="B164" s="74" t="s">
        <v>263</v>
      </c>
      <c r="C164" s="74" t="s">
        <v>152</v>
      </c>
      <c r="D164" s="75">
        <v>74080</v>
      </c>
      <c r="E164" s="77">
        <v>74080</v>
      </c>
      <c r="F164" s="78">
        <v>0</v>
      </c>
      <c r="G164" s="76">
        <v>0</v>
      </c>
      <c r="H164" s="77">
        <v>0</v>
      </c>
      <c r="I164" s="84">
        <v>0</v>
      </c>
    </row>
    <row r="165" spans="2:9" x14ac:dyDescent="0.3">
      <c r="B165" s="74" t="s">
        <v>263</v>
      </c>
      <c r="C165" s="74" t="s">
        <v>142</v>
      </c>
      <c r="D165" s="75">
        <v>4734250</v>
      </c>
      <c r="E165" s="77">
        <v>4734250</v>
      </c>
      <c r="F165" s="78">
        <v>0</v>
      </c>
      <c r="G165" s="76">
        <v>2372870</v>
      </c>
      <c r="H165" s="77">
        <v>2372870</v>
      </c>
      <c r="I165" s="84">
        <v>0</v>
      </c>
    </row>
    <row r="166" spans="2:9" x14ac:dyDescent="0.3">
      <c r="B166" s="74" t="s">
        <v>264</v>
      </c>
      <c r="C166" s="74" t="s">
        <v>152</v>
      </c>
      <c r="D166" s="75">
        <v>37040</v>
      </c>
      <c r="E166" s="77">
        <v>37040</v>
      </c>
      <c r="F166" s="78">
        <v>0</v>
      </c>
      <c r="G166" s="76">
        <v>0</v>
      </c>
      <c r="H166" s="77">
        <v>0</v>
      </c>
      <c r="I166" s="84">
        <v>0</v>
      </c>
    </row>
    <row r="167" spans="2:9" x14ac:dyDescent="0.3">
      <c r="B167" s="74" t="s">
        <v>264</v>
      </c>
      <c r="C167" s="74" t="s">
        <v>142</v>
      </c>
      <c r="D167" s="75">
        <v>3449060</v>
      </c>
      <c r="E167" s="77">
        <v>3449060</v>
      </c>
      <c r="F167" s="78">
        <v>0</v>
      </c>
      <c r="G167" s="76">
        <v>1981740</v>
      </c>
      <c r="H167" s="77">
        <v>1981740</v>
      </c>
      <c r="I167" s="84">
        <v>0</v>
      </c>
    </row>
    <row r="168" spans="2:9" x14ac:dyDescent="0.3">
      <c r="B168" s="74" t="s">
        <v>265</v>
      </c>
      <c r="C168" s="74" t="s">
        <v>152</v>
      </c>
      <c r="D168" s="75">
        <v>6620</v>
      </c>
      <c r="E168" s="77">
        <v>6620</v>
      </c>
      <c r="F168" s="78">
        <v>0</v>
      </c>
      <c r="G168" s="76">
        <v>0</v>
      </c>
      <c r="H168" s="77">
        <v>0</v>
      </c>
      <c r="I168" s="84">
        <v>0</v>
      </c>
    </row>
    <row r="169" spans="2:9" x14ac:dyDescent="0.3">
      <c r="B169" s="74" t="s">
        <v>265</v>
      </c>
      <c r="C169" s="74" t="s">
        <v>142</v>
      </c>
      <c r="D169" s="75">
        <v>0</v>
      </c>
      <c r="E169" s="77">
        <v>0</v>
      </c>
      <c r="F169" s="78">
        <v>0</v>
      </c>
      <c r="G169" s="76">
        <v>0</v>
      </c>
      <c r="H169" s="77">
        <v>0</v>
      </c>
      <c r="I169" s="84">
        <v>0</v>
      </c>
    </row>
    <row r="170" spans="2:9" x14ac:dyDescent="0.3">
      <c r="B170" s="74" t="s">
        <v>266</v>
      </c>
      <c r="C170" s="74" t="s">
        <v>142</v>
      </c>
      <c r="D170" s="75">
        <v>33100</v>
      </c>
      <c r="E170" s="77">
        <v>33100</v>
      </c>
      <c r="F170" s="78">
        <v>0</v>
      </c>
      <c r="G170" s="76">
        <v>0</v>
      </c>
      <c r="H170" s="77">
        <v>0</v>
      </c>
      <c r="I170" s="84">
        <v>0</v>
      </c>
    </row>
    <row r="171" spans="2:9" x14ac:dyDescent="0.3">
      <c r="B171" s="74" t="s">
        <v>267</v>
      </c>
      <c r="C171" s="74" t="s">
        <v>142</v>
      </c>
      <c r="D171" s="75">
        <v>3174580</v>
      </c>
      <c r="E171" s="77">
        <v>3174580</v>
      </c>
      <c r="F171" s="78">
        <v>0</v>
      </c>
      <c r="G171" s="76">
        <v>1555570</v>
      </c>
      <c r="H171" s="77">
        <v>1555570</v>
      </c>
      <c r="I171" s="84">
        <v>0</v>
      </c>
    </row>
    <row r="172" spans="2:9" x14ac:dyDescent="0.3">
      <c r="B172" s="74" t="s">
        <v>268</v>
      </c>
      <c r="C172" s="74" t="s">
        <v>152</v>
      </c>
      <c r="D172" s="75">
        <v>17810</v>
      </c>
      <c r="E172" s="77">
        <v>17810</v>
      </c>
      <c r="F172" s="78">
        <v>0</v>
      </c>
      <c r="G172" s="76">
        <v>17810</v>
      </c>
      <c r="H172" s="77">
        <v>17810</v>
      </c>
      <c r="I172" s="84">
        <v>0</v>
      </c>
    </row>
    <row r="173" spans="2:9" x14ac:dyDescent="0.3">
      <c r="B173" s="74" t="s">
        <v>268</v>
      </c>
      <c r="C173" s="74" t="s">
        <v>142</v>
      </c>
      <c r="D173" s="75">
        <v>2703490</v>
      </c>
      <c r="E173" s="77">
        <v>2703490</v>
      </c>
      <c r="F173" s="78">
        <v>0</v>
      </c>
      <c r="G173" s="76">
        <v>1547270</v>
      </c>
      <c r="H173" s="77">
        <v>1547270</v>
      </c>
      <c r="I173" s="84">
        <v>0</v>
      </c>
    </row>
    <row r="174" spans="2:9" x14ac:dyDescent="0.3">
      <c r="B174" s="74" t="s">
        <v>269</v>
      </c>
      <c r="C174" s="74" t="s">
        <v>142</v>
      </c>
      <c r="D174" s="75">
        <v>3267140</v>
      </c>
      <c r="E174" s="77">
        <v>3267140</v>
      </c>
      <c r="F174" s="78">
        <v>0</v>
      </c>
      <c r="G174" s="76">
        <v>1785540</v>
      </c>
      <c r="H174" s="77">
        <v>1785540</v>
      </c>
      <c r="I174" s="84">
        <v>0</v>
      </c>
    </row>
    <row r="175" spans="2:9" x14ac:dyDescent="0.3">
      <c r="B175" s="74" t="s">
        <v>270</v>
      </c>
      <c r="C175" s="74" t="s">
        <v>142</v>
      </c>
      <c r="D175" s="75">
        <v>-2880</v>
      </c>
      <c r="E175" s="77">
        <v>-2880</v>
      </c>
      <c r="F175" s="78">
        <v>0</v>
      </c>
      <c r="G175" s="76">
        <v>-9500</v>
      </c>
      <c r="H175" s="77">
        <v>-9500</v>
      </c>
      <c r="I175" s="84">
        <v>0</v>
      </c>
    </row>
    <row r="176" spans="2:9" x14ac:dyDescent="0.3">
      <c r="B176" s="74" t="s">
        <v>271</v>
      </c>
      <c r="C176" s="74" t="s">
        <v>152</v>
      </c>
      <c r="D176" s="75">
        <v>0</v>
      </c>
      <c r="E176" s="77">
        <v>0</v>
      </c>
      <c r="F176" s="78">
        <v>0</v>
      </c>
      <c r="G176" s="76">
        <v>0</v>
      </c>
      <c r="H176" s="77">
        <v>0</v>
      </c>
      <c r="I176" s="84">
        <v>0</v>
      </c>
    </row>
    <row r="177" spans="2:9" x14ac:dyDescent="0.3">
      <c r="B177" s="74" t="s">
        <v>272</v>
      </c>
      <c r="C177" s="74" t="s">
        <v>142</v>
      </c>
      <c r="D177" s="75">
        <v>15210</v>
      </c>
      <c r="E177" s="77">
        <v>15210</v>
      </c>
      <c r="F177" s="78">
        <v>0</v>
      </c>
      <c r="G177" s="76">
        <v>1970</v>
      </c>
      <c r="H177" s="77">
        <v>1970</v>
      </c>
      <c r="I177" s="84">
        <v>0</v>
      </c>
    </row>
    <row r="178" spans="2:9" x14ac:dyDescent="0.3">
      <c r="B178" s="74" t="s">
        <v>273</v>
      </c>
      <c r="C178" s="74" t="s">
        <v>142</v>
      </c>
      <c r="D178" s="75">
        <v>2656550</v>
      </c>
      <c r="E178" s="77">
        <v>2656550</v>
      </c>
      <c r="F178" s="78">
        <v>0</v>
      </c>
      <c r="G178" s="76">
        <v>1105730</v>
      </c>
      <c r="H178" s="77">
        <v>1105730</v>
      </c>
      <c r="I178" s="84">
        <v>0</v>
      </c>
    </row>
    <row r="179" spans="2:9" x14ac:dyDescent="0.3">
      <c r="B179" s="74" t="s">
        <v>274</v>
      </c>
      <c r="C179" s="74" t="s">
        <v>152</v>
      </c>
      <c r="D179" s="75">
        <v>74080</v>
      </c>
      <c r="E179" s="77">
        <v>74080</v>
      </c>
      <c r="F179" s="78">
        <v>0</v>
      </c>
      <c r="G179" s="76">
        <v>0</v>
      </c>
      <c r="H179" s="77">
        <v>0</v>
      </c>
      <c r="I179" s="84">
        <v>0</v>
      </c>
    </row>
    <row r="180" spans="2:9" x14ac:dyDescent="0.3">
      <c r="B180" s="74" t="s">
        <v>274</v>
      </c>
      <c r="C180" s="74" t="s">
        <v>142</v>
      </c>
      <c r="D180" s="75">
        <v>5136980</v>
      </c>
      <c r="E180" s="77">
        <v>5136980</v>
      </c>
      <c r="F180" s="78">
        <v>0</v>
      </c>
      <c r="G180" s="76">
        <v>2449010</v>
      </c>
      <c r="H180" s="77">
        <v>2449010</v>
      </c>
      <c r="I180" s="84">
        <v>0</v>
      </c>
    </row>
    <row r="181" spans="2:9" x14ac:dyDescent="0.3">
      <c r="B181" s="74" t="s">
        <v>275</v>
      </c>
      <c r="C181" s="74" t="s">
        <v>152</v>
      </c>
      <c r="D181" s="75">
        <v>0</v>
      </c>
      <c r="E181" s="77">
        <v>0</v>
      </c>
      <c r="F181" s="78">
        <v>0</v>
      </c>
      <c r="G181" s="76">
        <v>0</v>
      </c>
      <c r="H181" s="77">
        <v>0</v>
      </c>
      <c r="I181" s="84">
        <v>0</v>
      </c>
    </row>
    <row r="182" spans="2:9" x14ac:dyDescent="0.3">
      <c r="B182" s="74" t="s">
        <v>275</v>
      </c>
      <c r="C182" s="74" t="s">
        <v>142</v>
      </c>
      <c r="D182" s="75">
        <v>2817930</v>
      </c>
      <c r="E182" s="77">
        <v>2817930</v>
      </c>
      <c r="F182" s="78">
        <v>0</v>
      </c>
      <c r="G182" s="76">
        <v>1638970</v>
      </c>
      <c r="H182" s="77">
        <v>1638970</v>
      </c>
      <c r="I182" s="84">
        <v>0</v>
      </c>
    </row>
    <row r="183" spans="2:9" x14ac:dyDescent="0.3">
      <c r="B183" s="74" t="s">
        <v>276</v>
      </c>
      <c r="C183" s="74" t="s">
        <v>142</v>
      </c>
      <c r="D183" s="75">
        <v>0</v>
      </c>
      <c r="E183" s="77">
        <v>0</v>
      </c>
      <c r="F183" s="78">
        <v>0</v>
      </c>
      <c r="G183" s="76">
        <v>0</v>
      </c>
      <c r="H183" s="77">
        <v>0</v>
      </c>
      <c r="I183" s="84">
        <v>0</v>
      </c>
    </row>
    <row r="184" spans="2:9" x14ac:dyDescent="0.3">
      <c r="B184" s="74" t="s">
        <v>277</v>
      </c>
      <c r="C184" s="74" t="s">
        <v>152</v>
      </c>
      <c r="D184" s="75">
        <v>0</v>
      </c>
      <c r="E184" s="77">
        <v>0</v>
      </c>
      <c r="F184" s="78">
        <v>0</v>
      </c>
      <c r="G184" s="76">
        <v>0</v>
      </c>
      <c r="H184" s="77">
        <v>0</v>
      </c>
      <c r="I184" s="84">
        <v>0</v>
      </c>
    </row>
    <row r="185" spans="2:9" x14ac:dyDescent="0.3">
      <c r="B185" s="74" t="s">
        <v>277</v>
      </c>
      <c r="C185" s="74" t="s">
        <v>142</v>
      </c>
      <c r="D185" s="75">
        <v>13400</v>
      </c>
      <c r="E185" s="77">
        <v>13400</v>
      </c>
      <c r="F185" s="78">
        <v>0</v>
      </c>
      <c r="G185" s="76">
        <v>-830</v>
      </c>
      <c r="H185" s="77">
        <v>-830</v>
      </c>
      <c r="I185" s="84">
        <v>0</v>
      </c>
    </row>
    <row r="186" spans="2:9" x14ac:dyDescent="0.3">
      <c r="B186" s="74" t="s">
        <v>278</v>
      </c>
      <c r="C186" s="74" t="s">
        <v>142</v>
      </c>
      <c r="D186" s="75">
        <v>942500</v>
      </c>
      <c r="E186" s="77">
        <v>942500</v>
      </c>
      <c r="F186" s="78">
        <v>0</v>
      </c>
      <c r="G186" s="76">
        <v>658310</v>
      </c>
      <c r="H186" s="77">
        <v>658310</v>
      </c>
      <c r="I186" s="84">
        <v>0</v>
      </c>
    </row>
    <row r="187" spans="2:9" x14ac:dyDescent="0.3">
      <c r="B187" s="74" t="s">
        <v>279</v>
      </c>
      <c r="C187" s="74" t="s">
        <v>152</v>
      </c>
      <c r="D187" s="75">
        <v>37040</v>
      </c>
      <c r="E187" s="77">
        <v>37040</v>
      </c>
      <c r="F187" s="78">
        <v>0</v>
      </c>
      <c r="G187" s="76">
        <v>0</v>
      </c>
      <c r="H187" s="77">
        <v>0</v>
      </c>
      <c r="I187" s="84">
        <v>0</v>
      </c>
    </row>
    <row r="188" spans="2:9" x14ac:dyDescent="0.3">
      <c r="B188" s="74" t="s">
        <v>279</v>
      </c>
      <c r="C188" s="74" t="s">
        <v>142</v>
      </c>
      <c r="D188" s="75">
        <v>1752510</v>
      </c>
      <c r="E188" s="77">
        <v>1752510</v>
      </c>
      <c r="F188" s="78">
        <v>0</v>
      </c>
      <c r="G188" s="76">
        <v>952090</v>
      </c>
      <c r="H188" s="77">
        <v>952090</v>
      </c>
      <c r="I188" s="84">
        <v>0</v>
      </c>
    </row>
    <row r="189" spans="2:9" x14ac:dyDescent="0.3">
      <c r="B189" s="74" t="s">
        <v>280</v>
      </c>
      <c r="C189" s="74" t="s">
        <v>142</v>
      </c>
      <c r="D189" s="75">
        <v>2352860</v>
      </c>
      <c r="E189" s="77">
        <v>2352860</v>
      </c>
      <c r="F189" s="78">
        <v>0</v>
      </c>
      <c r="G189" s="76">
        <v>1254780</v>
      </c>
      <c r="H189" s="77">
        <v>1254780</v>
      </c>
      <c r="I189" s="84">
        <v>0</v>
      </c>
    </row>
    <row r="190" spans="2:9" x14ac:dyDescent="0.3">
      <c r="B190" s="74" t="s">
        <v>281</v>
      </c>
      <c r="C190" s="74" t="s">
        <v>142</v>
      </c>
      <c r="D190" s="75">
        <v>6620</v>
      </c>
      <c r="E190" s="77">
        <v>6620</v>
      </c>
      <c r="F190" s="78">
        <v>0</v>
      </c>
      <c r="G190" s="76">
        <v>0</v>
      </c>
      <c r="H190" s="77">
        <v>0</v>
      </c>
      <c r="I190" s="84">
        <v>0</v>
      </c>
    </row>
    <row r="191" spans="2:9" x14ac:dyDescent="0.3">
      <c r="B191" s="74" t="s">
        <v>282</v>
      </c>
      <c r="C191" s="74" t="s">
        <v>142</v>
      </c>
      <c r="D191" s="75">
        <v>0</v>
      </c>
      <c r="E191" s="77">
        <v>0</v>
      </c>
      <c r="F191" s="78">
        <v>0</v>
      </c>
      <c r="G191" s="76">
        <v>0</v>
      </c>
      <c r="H191" s="77">
        <v>0</v>
      </c>
      <c r="I191" s="84">
        <v>0</v>
      </c>
    </row>
    <row r="192" spans="2:9" x14ac:dyDescent="0.3">
      <c r="B192" s="74" t="s">
        <v>283</v>
      </c>
      <c r="C192" s="74" t="s">
        <v>152</v>
      </c>
      <c r="D192" s="75">
        <v>37040</v>
      </c>
      <c r="E192" s="77">
        <v>37040</v>
      </c>
      <c r="F192" s="78">
        <v>0</v>
      </c>
      <c r="G192" s="76">
        <v>0</v>
      </c>
      <c r="H192" s="77">
        <v>0</v>
      </c>
      <c r="I192" s="84">
        <v>0</v>
      </c>
    </row>
    <row r="193" spans="2:9" x14ac:dyDescent="0.3">
      <c r="B193" s="74" t="s">
        <v>283</v>
      </c>
      <c r="C193" s="74" t="s">
        <v>142</v>
      </c>
      <c r="D193" s="75">
        <v>2349780</v>
      </c>
      <c r="E193" s="77">
        <v>2349780</v>
      </c>
      <c r="F193" s="78">
        <v>0</v>
      </c>
      <c r="G193" s="76">
        <v>1383500</v>
      </c>
      <c r="H193" s="77">
        <v>1383500</v>
      </c>
      <c r="I193" s="84">
        <v>0</v>
      </c>
    </row>
    <row r="194" spans="2:9" x14ac:dyDescent="0.3">
      <c r="B194" s="74" t="s">
        <v>284</v>
      </c>
      <c r="C194" s="74" t="s">
        <v>142</v>
      </c>
      <c r="D194" s="75">
        <v>1513290</v>
      </c>
      <c r="E194" s="77">
        <v>1513290</v>
      </c>
      <c r="F194" s="78">
        <v>0</v>
      </c>
      <c r="G194" s="76">
        <v>939880</v>
      </c>
      <c r="H194" s="77">
        <v>939880</v>
      </c>
      <c r="I194" s="84">
        <v>0</v>
      </c>
    </row>
    <row r="195" spans="2:9" x14ac:dyDescent="0.3">
      <c r="B195" s="74" t="s">
        <v>285</v>
      </c>
      <c r="C195" s="74" t="s">
        <v>152</v>
      </c>
      <c r="D195" s="75">
        <v>54850</v>
      </c>
      <c r="E195" s="77">
        <v>54850</v>
      </c>
      <c r="F195" s="78">
        <v>0</v>
      </c>
      <c r="G195" s="76">
        <v>0</v>
      </c>
      <c r="H195" s="77">
        <v>0</v>
      </c>
      <c r="I195" s="84">
        <v>0</v>
      </c>
    </row>
    <row r="196" spans="2:9" x14ac:dyDescent="0.3">
      <c r="B196" s="74" t="s">
        <v>285</v>
      </c>
      <c r="C196" s="74" t="s">
        <v>142</v>
      </c>
      <c r="D196" s="75">
        <v>1591170</v>
      </c>
      <c r="E196" s="77">
        <v>1591170</v>
      </c>
      <c r="F196" s="78">
        <v>0</v>
      </c>
      <c r="G196" s="76">
        <v>1013010</v>
      </c>
      <c r="H196" s="77">
        <v>1013010</v>
      </c>
      <c r="I196" s="84">
        <v>0</v>
      </c>
    </row>
    <row r="197" spans="2:9" x14ac:dyDescent="0.3">
      <c r="B197" s="74" t="s">
        <v>286</v>
      </c>
      <c r="C197" s="74" t="s">
        <v>152</v>
      </c>
      <c r="D197" s="75">
        <v>96840</v>
      </c>
      <c r="E197" s="77">
        <v>96840</v>
      </c>
      <c r="F197" s="78">
        <v>0</v>
      </c>
      <c r="G197" s="76">
        <v>0</v>
      </c>
      <c r="H197" s="77">
        <v>0</v>
      </c>
      <c r="I197" s="84">
        <v>0</v>
      </c>
    </row>
    <row r="198" spans="2:9" x14ac:dyDescent="0.3">
      <c r="B198" s="74" t="s">
        <v>286</v>
      </c>
      <c r="C198" s="74" t="s">
        <v>142</v>
      </c>
      <c r="D198" s="75">
        <v>3760930</v>
      </c>
      <c r="E198" s="77">
        <v>3760930</v>
      </c>
      <c r="F198" s="78">
        <v>0</v>
      </c>
      <c r="G198" s="76">
        <v>2060560</v>
      </c>
      <c r="H198" s="77">
        <v>2060560</v>
      </c>
      <c r="I198" s="84">
        <v>0</v>
      </c>
    </row>
    <row r="199" spans="2:9" x14ac:dyDescent="0.3">
      <c r="B199" s="74" t="s">
        <v>287</v>
      </c>
      <c r="C199" s="74" t="s">
        <v>152</v>
      </c>
      <c r="D199" s="75">
        <v>128930</v>
      </c>
      <c r="E199" s="77">
        <v>128930</v>
      </c>
      <c r="F199" s="78">
        <v>0</v>
      </c>
      <c r="G199" s="76">
        <v>0</v>
      </c>
      <c r="H199" s="77">
        <v>0</v>
      </c>
      <c r="I199" s="84">
        <v>0</v>
      </c>
    </row>
    <row r="200" spans="2:9" x14ac:dyDescent="0.3">
      <c r="B200" s="74" t="s">
        <v>287</v>
      </c>
      <c r="C200" s="74" t="s">
        <v>142</v>
      </c>
      <c r="D200" s="75">
        <v>4846980</v>
      </c>
      <c r="E200" s="77">
        <v>4846980</v>
      </c>
      <c r="F200" s="78">
        <v>0</v>
      </c>
      <c r="G200" s="76">
        <v>3220840</v>
      </c>
      <c r="H200" s="77">
        <v>3220840</v>
      </c>
      <c r="I200" s="84">
        <v>0</v>
      </c>
    </row>
    <row r="201" spans="2:9" x14ac:dyDescent="0.3">
      <c r="B201" s="74" t="s">
        <v>288</v>
      </c>
      <c r="C201" s="74" t="s">
        <v>142</v>
      </c>
      <c r="D201" s="75">
        <v>1166930</v>
      </c>
      <c r="E201" s="77">
        <v>1166930</v>
      </c>
      <c r="F201" s="78">
        <v>0</v>
      </c>
      <c r="G201" s="76">
        <v>733010</v>
      </c>
      <c r="H201" s="77">
        <v>733010</v>
      </c>
      <c r="I201" s="84">
        <v>0</v>
      </c>
    </row>
    <row r="202" spans="2:9" x14ac:dyDescent="0.3">
      <c r="B202" s="74" t="s">
        <v>289</v>
      </c>
      <c r="C202" s="74" t="s">
        <v>152</v>
      </c>
      <c r="D202" s="75">
        <v>37040</v>
      </c>
      <c r="E202" s="77">
        <v>37040</v>
      </c>
      <c r="F202" s="78">
        <v>0</v>
      </c>
      <c r="G202" s="76">
        <v>0</v>
      </c>
      <c r="H202" s="77">
        <v>0</v>
      </c>
      <c r="I202" s="84">
        <v>0</v>
      </c>
    </row>
    <row r="203" spans="2:9" x14ac:dyDescent="0.3">
      <c r="B203" s="74" t="s">
        <v>289</v>
      </c>
      <c r="C203" s="74" t="s">
        <v>142</v>
      </c>
      <c r="D203" s="75">
        <v>-37950</v>
      </c>
      <c r="E203" s="77">
        <v>-37950</v>
      </c>
      <c r="F203" s="78">
        <v>0</v>
      </c>
      <c r="G203" s="76">
        <v>0</v>
      </c>
      <c r="H203" s="77">
        <v>0</v>
      </c>
      <c r="I203" s="84">
        <v>0</v>
      </c>
    </row>
    <row r="204" spans="2:9" x14ac:dyDescent="0.3">
      <c r="B204" s="74" t="s">
        <v>290</v>
      </c>
      <c r="C204" s="74" t="s">
        <v>142</v>
      </c>
      <c r="D204" s="75">
        <v>6620</v>
      </c>
      <c r="E204" s="77">
        <v>6620</v>
      </c>
      <c r="F204" s="78">
        <v>0</v>
      </c>
      <c r="G204" s="76">
        <v>0</v>
      </c>
      <c r="H204" s="77">
        <v>0</v>
      </c>
      <c r="I204" s="84">
        <v>0</v>
      </c>
    </row>
    <row r="205" spans="2:9" x14ac:dyDescent="0.3">
      <c r="B205" s="74" t="s">
        <v>291</v>
      </c>
      <c r="C205" s="74" t="s">
        <v>142</v>
      </c>
      <c r="D205" s="75">
        <v>388950</v>
      </c>
      <c r="E205" s="77">
        <v>388950</v>
      </c>
      <c r="F205" s="78">
        <v>0</v>
      </c>
      <c r="G205" s="76">
        <v>298370</v>
      </c>
      <c r="H205" s="77">
        <v>298370</v>
      </c>
      <c r="I205" s="84">
        <v>0</v>
      </c>
    </row>
    <row r="206" spans="2:9" x14ac:dyDescent="0.3">
      <c r="B206" s="74" t="s">
        <v>292</v>
      </c>
      <c r="C206" s="74" t="s">
        <v>142</v>
      </c>
      <c r="D206" s="75">
        <v>398470</v>
      </c>
      <c r="E206" s="77">
        <v>398470</v>
      </c>
      <c r="F206" s="78">
        <v>0</v>
      </c>
      <c r="G206" s="76">
        <v>324390</v>
      </c>
      <c r="H206" s="77">
        <v>324390</v>
      </c>
      <c r="I206" s="84">
        <v>0</v>
      </c>
    </row>
    <row r="207" spans="2:9" x14ac:dyDescent="0.3">
      <c r="B207" s="74" t="s">
        <v>293</v>
      </c>
      <c r="C207" s="74" t="s">
        <v>152</v>
      </c>
      <c r="D207" s="75">
        <v>0</v>
      </c>
      <c r="E207" s="77">
        <v>0</v>
      </c>
      <c r="F207" s="78">
        <v>0</v>
      </c>
      <c r="G207" s="76">
        <v>0</v>
      </c>
      <c r="H207" s="77">
        <v>0</v>
      </c>
      <c r="I207" s="84">
        <v>0</v>
      </c>
    </row>
    <row r="208" spans="2:9" x14ac:dyDescent="0.3">
      <c r="B208" s="74" t="s">
        <v>293</v>
      </c>
      <c r="C208" s="74" t="s">
        <v>142</v>
      </c>
      <c r="D208" s="75">
        <v>155860</v>
      </c>
      <c r="E208" s="77">
        <v>155860</v>
      </c>
      <c r="F208" s="78">
        <v>0</v>
      </c>
      <c r="G208" s="76">
        <v>118820</v>
      </c>
      <c r="H208" s="77">
        <v>118820</v>
      </c>
      <c r="I208" s="84">
        <v>0</v>
      </c>
    </row>
    <row r="209" spans="2:9" x14ac:dyDescent="0.3">
      <c r="B209" s="74" t="s">
        <v>294</v>
      </c>
      <c r="C209" s="74" t="s">
        <v>142</v>
      </c>
      <c r="D209" s="75">
        <v>0</v>
      </c>
      <c r="E209" s="77">
        <v>0</v>
      </c>
      <c r="F209" s="78">
        <v>0</v>
      </c>
      <c r="G209" s="76">
        <v>0</v>
      </c>
      <c r="H209" s="77">
        <v>0</v>
      </c>
      <c r="I209" s="84">
        <v>0</v>
      </c>
    </row>
    <row r="210" spans="2:9" x14ac:dyDescent="0.3">
      <c r="B210" s="74" t="s">
        <v>295</v>
      </c>
      <c r="C210" s="74" t="s">
        <v>142</v>
      </c>
      <c r="D210" s="75">
        <v>8424800</v>
      </c>
      <c r="E210" s="77">
        <v>8424800</v>
      </c>
      <c r="F210" s="78">
        <v>0</v>
      </c>
      <c r="G210" s="76">
        <v>6695980</v>
      </c>
      <c r="H210" s="77">
        <v>6695980</v>
      </c>
      <c r="I210" s="84">
        <v>0</v>
      </c>
    </row>
    <row r="211" spans="2:9" x14ac:dyDescent="0.3">
      <c r="B211" s="74" t="s">
        <v>296</v>
      </c>
      <c r="C211" s="74" t="s">
        <v>142</v>
      </c>
      <c r="D211" s="75">
        <v>6515830</v>
      </c>
      <c r="E211" s="77">
        <v>6515830</v>
      </c>
      <c r="F211" s="78">
        <v>0</v>
      </c>
      <c r="G211" s="76">
        <v>4676350</v>
      </c>
      <c r="H211" s="77">
        <v>4676350</v>
      </c>
      <c r="I211" s="84">
        <v>0</v>
      </c>
    </row>
    <row r="212" spans="2:9" x14ac:dyDescent="0.3">
      <c r="B212" s="74" t="s">
        <v>297</v>
      </c>
      <c r="C212" s="74" t="s">
        <v>152</v>
      </c>
      <c r="D212" s="75">
        <v>37040</v>
      </c>
      <c r="E212" s="77">
        <v>37040</v>
      </c>
      <c r="F212" s="78">
        <v>0</v>
      </c>
      <c r="G212" s="76">
        <v>0</v>
      </c>
      <c r="H212" s="77">
        <v>0</v>
      </c>
      <c r="I212" s="84">
        <v>0</v>
      </c>
    </row>
    <row r="213" spans="2:9" x14ac:dyDescent="0.3">
      <c r="B213" s="74" t="s">
        <v>297</v>
      </c>
      <c r="C213" s="74" t="s">
        <v>142</v>
      </c>
      <c r="D213" s="75">
        <v>1721800</v>
      </c>
      <c r="E213" s="77">
        <v>1721800</v>
      </c>
      <c r="F213" s="78">
        <v>0</v>
      </c>
      <c r="G213" s="76">
        <v>1011730</v>
      </c>
      <c r="H213" s="77">
        <v>1011730</v>
      </c>
      <c r="I213" s="84">
        <v>0</v>
      </c>
    </row>
    <row r="214" spans="2:9" x14ac:dyDescent="0.3">
      <c r="B214" s="74" t="s">
        <v>298</v>
      </c>
      <c r="C214" s="74" t="s">
        <v>142</v>
      </c>
      <c r="D214" s="75">
        <v>7680</v>
      </c>
      <c r="E214" s="77">
        <v>7680</v>
      </c>
      <c r="F214" s="78">
        <v>0</v>
      </c>
      <c r="G214" s="76">
        <v>1060</v>
      </c>
      <c r="H214" s="77">
        <v>1060</v>
      </c>
      <c r="I214" s="84">
        <v>0</v>
      </c>
    </row>
    <row r="215" spans="2:9" x14ac:dyDescent="0.3">
      <c r="B215" s="74" t="s">
        <v>299</v>
      </c>
      <c r="C215" s="74" t="s">
        <v>142</v>
      </c>
      <c r="D215" s="75">
        <v>-119970</v>
      </c>
      <c r="E215" s="77">
        <v>-119970</v>
      </c>
      <c r="F215" s="78">
        <v>0</v>
      </c>
      <c r="G215" s="76">
        <v>-119970</v>
      </c>
      <c r="H215" s="77">
        <v>-119970</v>
      </c>
      <c r="I215" s="84">
        <v>0</v>
      </c>
    </row>
    <row r="216" spans="2:9" x14ac:dyDescent="0.3">
      <c r="B216" s="74" t="s">
        <v>300</v>
      </c>
      <c r="C216" s="74" t="s">
        <v>152</v>
      </c>
      <c r="D216" s="75">
        <v>37040</v>
      </c>
      <c r="E216" s="77">
        <v>37040</v>
      </c>
      <c r="F216" s="78">
        <v>0</v>
      </c>
      <c r="G216" s="76">
        <v>0</v>
      </c>
      <c r="H216" s="77">
        <v>0</v>
      </c>
      <c r="I216" s="84">
        <v>0</v>
      </c>
    </row>
    <row r="217" spans="2:9" x14ac:dyDescent="0.3">
      <c r="B217" s="74" t="s">
        <v>300</v>
      </c>
      <c r="C217" s="74" t="s">
        <v>142</v>
      </c>
      <c r="D217" s="75">
        <v>4071350</v>
      </c>
      <c r="E217" s="77">
        <v>4071350</v>
      </c>
      <c r="F217" s="78">
        <v>0</v>
      </c>
      <c r="G217" s="76">
        <v>2711550</v>
      </c>
      <c r="H217" s="77">
        <v>2711550</v>
      </c>
      <c r="I217" s="84">
        <v>0</v>
      </c>
    </row>
    <row r="218" spans="2:9" x14ac:dyDescent="0.3">
      <c r="B218" s="74" t="s">
        <v>301</v>
      </c>
      <c r="C218" s="74" t="s">
        <v>152</v>
      </c>
      <c r="D218" s="75">
        <v>37040</v>
      </c>
      <c r="E218" s="77">
        <v>37040</v>
      </c>
      <c r="F218" s="78">
        <v>0</v>
      </c>
      <c r="G218" s="76">
        <v>0</v>
      </c>
      <c r="H218" s="77">
        <v>0</v>
      </c>
      <c r="I218" s="84">
        <v>0</v>
      </c>
    </row>
    <row r="219" spans="2:9" x14ac:dyDescent="0.3">
      <c r="B219" s="74" t="s">
        <v>301</v>
      </c>
      <c r="C219" s="74" t="s">
        <v>142</v>
      </c>
      <c r="D219" s="75">
        <v>3905120</v>
      </c>
      <c r="E219" s="77">
        <v>3905120</v>
      </c>
      <c r="F219" s="78">
        <v>0</v>
      </c>
      <c r="G219" s="76">
        <v>3168020</v>
      </c>
      <c r="H219" s="77">
        <v>3168020</v>
      </c>
      <c r="I219" s="84">
        <v>0</v>
      </c>
    </row>
    <row r="220" spans="2:9" x14ac:dyDescent="0.3">
      <c r="B220" s="74" t="s">
        <v>302</v>
      </c>
      <c r="C220" s="74" t="s">
        <v>152</v>
      </c>
      <c r="D220" s="75">
        <v>37040</v>
      </c>
      <c r="E220" s="77">
        <v>37040</v>
      </c>
      <c r="F220" s="78">
        <v>0</v>
      </c>
      <c r="G220" s="76">
        <v>0</v>
      </c>
      <c r="H220" s="77">
        <v>0</v>
      </c>
      <c r="I220" s="84">
        <v>0</v>
      </c>
    </row>
    <row r="221" spans="2:9" x14ac:dyDescent="0.3">
      <c r="B221" s="74" t="s">
        <v>302</v>
      </c>
      <c r="C221" s="74" t="s">
        <v>142</v>
      </c>
      <c r="D221" s="75">
        <v>1415900</v>
      </c>
      <c r="E221" s="77">
        <v>1415900</v>
      </c>
      <c r="F221" s="78">
        <v>0</v>
      </c>
      <c r="G221" s="76">
        <v>904300</v>
      </c>
      <c r="H221" s="77">
        <v>904300</v>
      </c>
      <c r="I221" s="84">
        <v>0</v>
      </c>
    </row>
    <row r="222" spans="2:9" x14ac:dyDescent="0.3">
      <c r="B222" s="74" t="s">
        <v>303</v>
      </c>
      <c r="C222" s="74" t="s">
        <v>142</v>
      </c>
      <c r="D222" s="75">
        <v>111630</v>
      </c>
      <c r="E222" s="77">
        <v>111630</v>
      </c>
      <c r="F222" s="78">
        <v>0</v>
      </c>
      <c r="G222" s="76">
        <v>74590</v>
      </c>
      <c r="H222" s="77">
        <v>74590</v>
      </c>
      <c r="I222" s="84">
        <v>0</v>
      </c>
    </row>
    <row r="223" spans="2:9" x14ac:dyDescent="0.3">
      <c r="B223" s="74" t="s">
        <v>304</v>
      </c>
      <c r="C223" s="74" t="s">
        <v>142</v>
      </c>
      <c r="D223" s="75">
        <v>-133150</v>
      </c>
      <c r="E223" s="77">
        <v>-133150</v>
      </c>
      <c r="F223" s="78">
        <v>0</v>
      </c>
      <c r="G223" s="76">
        <v>-102730</v>
      </c>
      <c r="H223" s="77">
        <v>-102730</v>
      </c>
      <c r="I223" s="84">
        <v>0</v>
      </c>
    </row>
    <row r="224" spans="2:9" x14ac:dyDescent="0.3">
      <c r="B224" s="74" t="s">
        <v>305</v>
      </c>
      <c r="C224" s="74" t="s">
        <v>152</v>
      </c>
      <c r="D224" s="75">
        <v>74080</v>
      </c>
      <c r="E224" s="77">
        <v>74080</v>
      </c>
      <c r="F224" s="78">
        <v>0</v>
      </c>
      <c r="G224" s="76">
        <v>0</v>
      </c>
      <c r="H224" s="77">
        <v>0</v>
      </c>
      <c r="I224" s="84">
        <v>0</v>
      </c>
    </row>
    <row r="225" spans="2:9" x14ac:dyDescent="0.3">
      <c r="B225" s="74" t="s">
        <v>305</v>
      </c>
      <c r="C225" s="74" t="s">
        <v>142</v>
      </c>
      <c r="D225" s="75">
        <v>3031420</v>
      </c>
      <c r="E225" s="77">
        <v>3031420</v>
      </c>
      <c r="F225" s="78">
        <v>0</v>
      </c>
      <c r="G225" s="76">
        <v>1725520</v>
      </c>
      <c r="H225" s="77">
        <v>1725520</v>
      </c>
      <c r="I225" s="84">
        <v>0</v>
      </c>
    </row>
    <row r="226" spans="2:9" x14ac:dyDescent="0.3">
      <c r="B226" s="74" t="s">
        <v>306</v>
      </c>
      <c r="C226" s="74" t="s">
        <v>152</v>
      </c>
      <c r="D226" s="75">
        <v>37040</v>
      </c>
      <c r="E226" s="77">
        <v>37040</v>
      </c>
      <c r="F226" s="78">
        <v>0</v>
      </c>
      <c r="G226" s="76">
        <v>0</v>
      </c>
      <c r="H226" s="77">
        <v>0</v>
      </c>
      <c r="I226" s="84">
        <v>0</v>
      </c>
    </row>
    <row r="227" spans="2:9" x14ac:dyDescent="0.3">
      <c r="B227" s="74" t="s">
        <v>306</v>
      </c>
      <c r="C227" s="74" t="s">
        <v>142</v>
      </c>
      <c r="D227" s="75">
        <v>2379780</v>
      </c>
      <c r="E227" s="77">
        <v>2379780</v>
      </c>
      <c r="F227" s="78">
        <v>0</v>
      </c>
      <c r="G227" s="76">
        <v>1397830</v>
      </c>
      <c r="H227" s="77">
        <v>1397830</v>
      </c>
      <c r="I227" s="84">
        <v>0</v>
      </c>
    </row>
    <row r="228" spans="2:9" x14ac:dyDescent="0.3">
      <c r="B228" s="74" t="s">
        <v>307</v>
      </c>
      <c r="C228" s="74" t="s">
        <v>142</v>
      </c>
      <c r="D228" s="75">
        <v>2028370</v>
      </c>
      <c r="E228" s="77">
        <v>2028370</v>
      </c>
      <c r="F228" s="78">
        <v>0</v>
      </c>
      <c r="G228" s="76">
        <v>1108920</v>
      </c>
      <c r="H228" s="77">
        <v>1108920</v>
      </c>
      <c r="I228" s="84">
        <v>0</v>
      </c>
    </row>
    <row r="229" spans="2:9" x14ac:dyDescent="0.3">
      <c r="B229" s="74" t="s">
        <v>308</v>
      </c>
      <c r="C229" s="74" t="s">
        <v>142</v>
      </c>
      <c r="D229" s="75">
        <v>3820</v>
      </c>
      <c r="E229" s="77">
        <v>3820</v>
      </c>
      <c r="F229" s="78">
        <v>0</v>
      </c>
      <c r="G229" s="76">
        <v>40860</v>
      </c>
      <c r="H229" s="77">
        <v>40860</v>
      </c>
      <c r="I229" s="84">
        <v>0</v>
      </c>
    </row>
    <row r="230" spans="2:9" x14ac:dyDescent="0.3">
      <c r="B230" s="74" t="s">
        <v>309</v>
      </c>
      <c r="C230" s="74" t="s">
        <v>142</v>
      </c>
      <c r="D230" s="75">
        <v>63820</v>
      </c>
      <c r="E230" s="77">
        <v>63820</v>
      </c>
      <c r="F230" s="78">
        <v>0</v>
      </c>
      <c r="G230" s="76">
        <v>57200</v>
      </c>
      <c r="H230" s="77">
        <v>57200</v>
      </c>
      <c r="I230" s="84">
        <v>0</v>
      </c>
    </row>
    <row r="231" spans="2:9" x14ac:dyDescent="0.3">
      <c r="B231" s="74" t="s">
        <v>310</v>
      </c>
      <c r="C231" s="74" t="s">
        <v>152</v>
      </c>
      <c r="D231" s="75">
        <v>25500</v>
      </c>
      <c r="E231" s="77">
        <v>25500</v>
      </c>
      <c r="F231" s="78">
        <v>0</v>
      </c>
      <c r="G231" s="76">
        <v>0</v>
      </c>
      <c r="H231" s="77">
        <v>0</v>
      </c>
      <c r="I231" s="84">
        <v>0</v>
      </c>
    </row>
    <row r="232" spans="2:9" x14ac:dyDescent="0.3">
      <c r="B232" s="74" t="s">
        <v>310</v>
      </c>
      <c r="C232" s="74" t="s">
        <v>142</v>
      </c>
      <c r="D232" s="75">
        <v>3431160</v>
      </c>
      <c r="E232" s="77">
        <v>3431160</v>
      </c>
      <c r="F232" s="78">
        <v>0</v>
      </c>
      <c r="G232" s="76">
        <v>2501310</v>
      </c>
      <c r="H232" s="77">
        <v>2501310</v>
      </c>
      <c r="I232" s="84">
        <v>0</v>
      </c>
    </row>
    <row r="233" spans="2:9" x14ac:dyDescent="0.3">
      <c r="B233" s="74" t="s">
        <v>311</v>
      </c>
      <c r="C233" s="74" t="s">
        <v>142</v>
      </c>
      <c r="D233" s="75">
        <v>2081810</v>
      </c>
      <c r="E233" s="77">
        <v>2081810</v>
      </c>
      <c r="F233" s="78">
        <v>0</v>
      </c>
      <c r="G233" s="76">
        <v>1062890</v>
      </c>
      <c r="H233" s="77">
        <v>1062890</v>
      </c>
      <c r="I233" s="84">
        <v>0</v>
      </c>
    </row>
    <row r="234" spans="2:9" x14ac:dyDescent="0.3">
      <c r="B234" s="74" t="s">
        <v>312</v>
      </c>
      <c r="C234" s="74" t="s">
        <v>152</v>
      </c>
      <c r="D234" s="75">
        <v>113080</v>
      </c>
      <c r="E234" s="77">
        <v>113080</v>
      </c>
      <c r="F234" s="78">
        <v>0</v>
      </c>
      <c r="G234" s="76">
        <v>0</v>
      </c>
      <c r="H234" s="77">
        <v>0</v>
      </c>
      <c r="I234" s="84">
        <v>0</v>
      </c>
    </row>
    <row r="235" spans="2:9" x14ac:dyDescent="0.3">
      <c r="B235" s="74" t="s">
        <v>312</v>
      </c>
      <c r="C235" s="74" t="s">
        <v>142</v>
      </c>
      <c r="D235" s="75">
        <v>3332960</v>
      </c>
      <c r="E235" s="77">
        <v>3332960</v>
      </c>
      <c r="F235" s="78">
        <v>0</v>
      </c>
      <c r="G235" s="76">
        <v>2435520</v>
      </c>
      <c r="H235" s="77">
        <v>2435520</v>
      </c>
      <c r="I235" s="84">
        <v>0</v>
      </c>
    </row>
    <row r="236" spans="2:9" x14ac:dyDescent="0.3">
      <c r="B236" s="74" t="s">
        <v>313</v>
      </c>
      <c r="C236" s="74" t="s">
        <v>142</v>
      </c>
      <c r="D236" s="75">
        <v>0</v>
      </c>
      <c r="E236" s="77">
        <v>0</v>
      </c>
      <c r="F236" s="78">
        <v>0</v>
      </c>
      <c r="G236" s="76">
        <v>0</v>
      </c>
      <c r="H236" s="77">
        <v>0</v>
      </c>
      <c r="I236" s="84">
        <v>0</v>
      </c>
    </row>
    <row r="237" spans="2:9" x14ac:dyDescent="0.3">
      <c r="B237" s="74" t="s">
        <v>314</v>
      </c>
      <c r="C237" s="74" t="s">
        <v>142</v>
      </c>
      <c r="D237" s="75">
        <v>6620</v>
      </c>
      <c r="E237" s="77">
        <v>6620</v>
      </c>
      <c r="F237" s="78">
        <v>0</v>
      </c>
      <c r="G237" s="76">
        <v>0</v>
      </c>
      <c r="H237" s="77">
        <v>0</v>
      </c>
      <c r="I237" s="84">
        <v>0</v>
      </c>
    </row>
    <row r="238" spans="2:9" x14ac:dyDescent="0.3">
      <c r="B238" s="74" t="s">
        <v>315</v>
      </c>
      <c r="C238" s="74" t="s">
        <v>142</v>
      </c>
      <c r="D238" s="75">
        <v>1588850</v>
      </c>
      <c r="E238" s="77">
        <v>1588850</v>
      </c>
      <c r="F238" s="78">
        <v>0</v>
      </c>
      <c r="G238" s="76">
        <v>1238870</v>
      </c>
      <c r="H238" s="77">
        <v>1238870</v>
      </c>
      <c r="I238" s="84">
        <v>0</v>
      </c>
    </row>
    <row r="239" spans="2:9" x14ac:dyDescent="0.3">
      <c r="B239" s="74" t="s">
        <v>316</v>
      </c>
      <c r="C239" s="74" t="s">
        <v>142</v>
      </c>
      <c r="D239" s="75">
        <v>2305350</v>
      </c>
      <c r="E239" s="77">
        <v>2305350</v>
      </c>
      <c r="F239" s="78">
        <v>0</v>
      </c>
      <c r="G239" s="76">
        <v>1905210</v>
      </c>
      <c r="H239" s="77">
        <v>1905210</v>
      </c>
      <c r="I239" s="84">
        <v>0</v>
      </c>
    </row>
    <row r="240" spans="2:9" x14ac:dyDescent="0.3">
      <c r="B240" s="74" t="s">
        <v>317</v>
      </c>
      <c r="C240" s="74" t="s">
        <v>142</v>
      </c>
      <c r="D240" s="75">
        <v>4112260</v>
      </c>
      <c r="E240" s="77">
        <v>4112260</v>
      </c>
      <c r="F240" s="78">
        <v>0</v>
      </c>
      <c r="G240" s="76">
        <v>3481000</v>
      </c>
      <c r="H240" s="77">
        <v>3481000</v>
      </c>
      <c r="I240" s="84">
        <v>0</v>
      </c>
    </row>
    <row r="241" spans="2:9" x14ac:dyDescent="0.3">
      <c r="B241" s="74" t="s">
        <v>318</v>
      </c>
      <c r="C241" s="74" t="s">
        <v>142</v>
      </c>
      <c r="D241" s="75">
        <v>7420</v>
      </c>
      <c r="E241" s="77">
        <v>7420</v>
      </c>
      <c r="F241" s="78">
        <v>0</v>
      </c>
      <c r="G241" s="76">
        <v>-36640</v>
      </c>
      <c r="H241" s="77">
        <v>-36640</v>
      </c>
      <c r="I241" s="84">
        <v>0</v>
      </c>
    </row>
    <row r="242" spans="2:9" x14ac:dyDescent="0.3">
      <c r="B242" s="74" t="s">
        <v>319</v>
      </c>
      <c r="C242" s="74" t="s">
        <v>142</v>
      </c>
      <c r="D242" s="75">
        <v>14560</v>
      </c>
      <c r="E242" s="77">
        <v>14560</v>
      </c>
      <c r="F242" s="78">
        <v>0</v>
      </c>
      <c r="G242" s="76">
        <v>14400</v>
      </c>
      <c r="H242" s="77">
        <v>14400</v>
      </c>
      <c r="I242" s="84">
        <v>0</v>
      </c>
    </row>
    <row r="243" spans="2:9" x14ac:dyDescent="0.3">
      <c r="B243" s="74" t="s">
        <v>320</v>
      </c>
      <c r="C243" s="74" t="s">
        <v>142</v>
      </c>
      <c r="D243" s="75">
        <v>3894290</v>
      </c>
      <c r="E243" s="77">
        <v>3894290</v>
      </c>
      <c r="F243" s="78">
        <v>0</v>
      </c>
      <c r="G243" s="76">
        <v>2618770</v>
      </c>
      <c r="H243" s="77">
        <v>2618770</v>
      </c>
      <c r="I243" s="84">
        <v>0</v>
      </c>
    </row>
    <row r="244" spans="2:9" x14ac:dyDescent="0.3">
      <c r="B244" s="74" t="s">
        <v>321</v>
      </c>
      <c r="C244" s="74" t="s">
        <v>152</v>
      </c>
      <c r="D244" s="75">
        <v>74080</v>
      </c>
      <c r="E244" s="77">
        <v>74080</v>
      </c>
      <c r="F244" s="78">
        <v>0</v>
      </c>
      <c r="G244" s="76">
        <v>0</v>
      </c>
      <c r="H244" s="77">
        <v>0</v>
      </c>
      <c r="I244" s="84">
        <v>0</v>
      </c>
    </row>
    <row r="245" spans="2:9" x14ac:dyDescent="0.3">
      <c r="B245" s="74" t="s">
        <v>321</v>
      </c>
      <c r="C245" s="74" t="s">
        <v>142</v>
      </c>
      <c r="D245" s="75">
        <v>5071320</v>
      </c>
      <c r="E245" s="77">
        <v>5071320</v>
      </c>
      <c r="F245" s="78">
        <v>0</v>
      </c>
      <c r="G245" s="76">
        <v>3237560</v>
      </c>
      <c r="H245" s="77">
        <v>3237560</v>
      </c>
      <c r="I245" s="84">
        <v>0</v>
      </c>
    </row>
    <row r="246" spans="2:9" x14ac:dyDescent="0.3">
      <c r="B246" s="74" t="s">
        <v>322</v>
      </c>
      <c r="C246" s="74" t="s">
        <v>152</v>
      </c>
      <c r="D246" s="75">
        <v>43660</v>
      </c>
      <c r="E246" s="77">
        <v>43660</v>
      </c>
      <c r="F246" s="78">
        <v>0</v>
      </c>
      <c r="G246" s="76">
        <v>0</v>
      </c>
      <c r="H246" s="77">
        <v>0</v>
      </c>
      <c r="I246" s="84">
        <v>0</v>
      </c>
    </row>
    <row r="247" spans="2:9" x14ac:dyDescent="0.3">
      <c r="B247" s="74" t="s">
        <v>322</v>
      </c>
      <c r="C247" s="74" t="s">
        <v>142</v>
      </c>
      <c r="D247" s="75">
        <v>16500</v>
      </c>
      <c r="E247" s="77">
        <v>16500</v>
      </c>
      <c r="F247" s="78">
        <v>0</v>
      </c>
      <c r="G247" s="76">
        <v>0</v>
      </c>
      <c r="H247" s="77">
        <v>0</v>
      </c>
      <c r="I247" s="84">
        <v>0</v>
      </c>
    </row>
    <row r="248" spans="2:9" x14ac:dyDescent="0.3">
      <c r="B248" s="74" t="s">
        <v>323</v>
      </c>
      <c r="C248" s="74" t="s">
        <v>142</v>
      </c>
      <c r="D248" s="75">
        <v>11100</v>
      </c>
      <c r="E248" s="77">
        <v>11100</v>
      </c>
      <c r="F248" s="78">
        <v>0</v>
      </c>
      <c r="G248" s="76">
        <v>-6280</v>
      </c>
      <c r="H248" s="77">
        <v>-6280</v>
      </c>
      <c r="I248" s="84">
        <v>0</v>
      </c>
    </row>
    <row r="249" spans="2:9" x14ac:dyDescent="0.3">
      <c r="B249" s="74" t="s">
        <v>324</v>
      </c>
      <c r="C249" s="74" t="s">
        <v>142</v>
      </c>
      <c r="D249" s="75">
        <v>0</v>
      </c>
      <c r="E249" s="77">
        <v>0</v>
      </c>
      <c r="F249" s="78">
        <v>0</v>
      </c>
      <c r="G249" s="76">
        <v>0</v>
      </c>
      <c r="H249" s="77">
        <v>0</v>
      </c>
      <c r="I249" s="84">
        <v>0</v>
      </c>
    </row>
    <row r="250" spans="2:9" x14ac:dyDescent="0.3">
      <c r="B250" s="74" t="s">
        <v>325</v>
      </c>
      <c r="C250" s="74" t="s">
        <v>142</v>
      </c>
      <c r="D250" s="75">
        <v>3582270</v>
      </c>
      <c r="E250" s="77">
        <v>3582270</v>
      </c>
      <c r="F250" s="78">
        <v>0</v>
      </c>
      <c r="G250" s="76">
        <v>2459950</v>
      </c>
      <c r="H250" s="77">
        <v>2459950</v>
      </c>
      <c r="I250" s="84">
        <v>0</v>
      </c>
    </row>
    <row r="251" spans="2:9" x14ac:dyDescent="0.3">
      <c r="B251" s="74" t="s">
        <v>326</v>
      </c>
      <c r="C251" s="74" t="s">
        <v>152</v>
      </c>
      <c r="D251" s="75">
        <v>37040</v>
      </c>
      <c r="E251" s="77">
        <v>37040</v>
      </c>
      <c r="F251" s="78">
        <v>0</v>
      </c>
      <c r="G251" s="76">
        <v>0</v>
      </c>
      <c r="H251" s="77">
        <v>0</v>
      </c>
      <c r="I251" s="84">
        <v>0</v>
      </c>
    </row>
    <row r="252" spans="2:9" x14ac:dyDescent="0.3">
      <c r="B252" s="74" t="s">
        <v>326</v>
      </c>
      <c r="C252" s="74" t="s">
        <v>142</v>
      </c>
      <c r="D252" s="75">
        <v>8221580</v>
      </c>
      <c r="E252" s="77">
        <v>8221580</v>
      </c>
      <c r="F252" s="78">
        <v>0</v>
      </c>
      <c r="G252" s="76">
        <v>5537500</v>
      </c>
      <c r="H252" s="77">
        <v>5537500</v>
      </c>
      <c r="I252" s="84">
        <v>0</v>
      </c>
    </row>
    <row r="253" spans="2:9" x14ac:dyDescent="0.3">
      <c r="B253" s="74" t="s">
        <v>327</v>
      </c>
      <c r="C253" s="74" t="s">
        <v>142</v>
      </c>
      <c r="D253" s="75">
        <v>2493450</v>
      </c>
      <c r="E253" s="77">
        <v>2493450</v>
      </c>
      <c r="F253" s="78">
        <v>0</v>
      </c>
      <c r="G253" s="76">
        <v>1994570</v>
      </c>
      <c r="H253" s="77">
        <v>1994570</v>
      </c>
      <c r="I253" s="84">
        <v>0</v>
      </c>
    </row>
    <row r="254" spans="2:9" x14ac:dyDescent="0.3">
      <c r="B254" s="74" t="s">
        <v>328</v>
      </c>
      <c r="C254" s="74" t="s">
        <v>142</v>
      </c>
      <c r="D254" s="75">
        <v>4400</v>
      </c>
      <c r="E254" s="77">
        <v>4400</v>
      </c>
      <c r="F254" s="78">
        <v>0</v>
      </c>
      <c r="G254" s="76">
        <v>41440</v>
      </c>
      <c r="H254" s="77">
        <v>41440</v>
      </c>
      <c r="I254" s="84">
        <v>0</v>
      </c>
    </row>
    <row r="255" spans="2:9" x14ac:dyDescent="0.3">
      <c r="B255" s="74" t="s">
        <v>329</v>
      </c>
      <c r="C255" s="74" t="s">
        <v>142</v>
      </c>
      <c r="D255" s="75">
        <v>23890</v>
      </c>
      <c r="E255" s="77">
        <v>23890</v>
      </c>
      <c r="F255" s="78">
        <v>0</v>
      </c>
      <c r="G255" s="76">
        <v>-19770</v>
      </c>
      <c r="H255" s="77">
        <v>-19770</v>
      </c>
      <c r="I255" s="84">
        <v>0</v>
      </c>
    </row>
    <row r="256" spans="2:9" x14ac:dyDescent="0.3">
      <c r="B256" s="74" t="s">
        <v>330</v>
      </c>
      <c r="C256" s="74" t="s">
        <v>142</v>
      </c>
      <c r="D256" s="75">
        <v>4008680</v>
      </c>
      <c r="E256" s="77">
        <v>4008680</v>
      </c>
      <c r="F256" s="78">
        <v>0</v>
      </c>
      <c r="G256" s="76">
        <v>2773560</v>
      </c>
      <c r="H256" s="77">
        <v>2773560</v>
      </c>
      <c r="I256" s="84">
        <v>0</v>
      </c>
    </row>
    <row r="257" spans="2:9" x14ac:dyDescent="0.3">
      <c r="B257" s="74" t="s">
        <v>331</v>
      </c>
      <c r="C257" s="74" t="s">
        <v>142</v>
      </c>
      <c r="D257" s="75">
        <v>2173090</v>
      </c>
      <c r="E257" s="77">
        <v>2173090</v>
      </c>
      <c r="F257" s="78">
        <v>0</v>
      </c>
      <c r="G257" s="76">
        <v>883420</v>
      </c>
      <c r="H257" s="77">
        <v>883420</v>
      </c>
      <c r="I257" s="84">
        <v>0</v>
      </c>
    </row>
    <row r="258" spans="2:9" x14ac:dyDescent="0.3">
      <c r="B258" s="74" t="s">
        <v>332</v>
      </c>
      <c r="C258" s="74" t="s">
        <v>142</v>
      </c>
      <c r="D258" s="75">
        <v>160</v>
      </c>
      <c r="E258" s="77">
        <v>160</v>
      </c>
      <c r="F258" s="78">
        <v>0</v>
      </c>
      <c r="G258" s="76">
        <v>0</v>
      </c>
      <c r="H258" s="77">
        <v>0</v>
      </c>
      <c r="I258" s="84">
        <v>0</v>
      </c>
    </row>
    <row r="259" spans="2:9" x14ac:dyDescent="0.3">
      <c r="B259" s="74" t="s">
        <v>333</v>
      </c>
      <c r="C259" s="74" t="s">
        <v>142</v>
      </c>
      <c r="D259" s="75">
        <v>2220</v>
      </c>
      <c r="E259" s="77">
        <v>2220</v>
      </c>
      <c r="F259" s="78">
        <v>0</v>
      </c>
      <c r="G259" s="76">
        <v>-4400</v>
      </c>
      <c r="H259" s="77">
        <v>-4400</v>
      </c>
      <c r="I259" s="84">
        <v>0</v>
      </c>
    </row>
    <row r="260" spans="2:9" x14ac:dyDescent="0.3">
      <c r="B260" s="74" t="s">
        <v>334</v>
      </c>
      <c r="C260" s="74" t="s">
        <v>142</v>
      </c>
      <c r="D260" s="75">
        <v>10842220</v>
      </c>
      <c r="E260" s="77">
        <v>10842220</v>
      </c>
      <c r="F260" s="78">
        <v>0</v>
      </c>
      <c r="G260" s="76">
        <v>8403290</v>
      </c>
      <c r="H260" s="77">
        <v>8403290</v>
      </c>
      <c r="I260" s="84">
        <v>0</v>
      </c>
    </row>
    <row r="261" spans="2:9" x14ac:dyDescent="0.3">
      <c r="B261" s="74" t="s">
        <v>335</v>
      </c>
      <c r="C261" s="74" t="s">
        <v>142</v>
      </c>
      <c r="D261" s="75">
        <v>9731720</v>
      </c>
      <c r="E261" s="77">
        <v>9731720</v>
      </c>
      <c r="F261" s="78">
        <v>0</v>
      </c>
      <c r="G261" s="76">
        <v>8157620</v>
      </c>
      <c r="H261" s="77">
        <v>8157620</v>
      </c>
      <c r="I261" s="84">
        <v>0</v>
      </c>
    </row>
    <row r="262" spans="2:9" x14ac:dyDescent="0.3">
      <c r="B262" s="74" t="s">
        <v>336</v>
      </c>
      <c r="C262" s="74" t="s">
        <v>152</v>
      </c>
      <c r="D262" s="75">
        <v>319080</v>
      </c>
      <c r="E262" s="77">
        <v>319080</v>
      </c>
      <c r="F262" s="78">
        <v>0</v>
      </c>
      <c r="G262" s="76">
        <v>0</v>
      </c>
      <c r="H262" s="77">
        <v>0</v>
      </c>
      <c r="I262" s="84">
        <v>0</v>
      </c>
    </row>
    <row r="263" spans="2:9" x14ac:dyDescent="0.3">
      <c r="B263" s="74" t="s">
        <v>336</v>
      </c>
      <c r="C263" s="74" t="s">
        <v>142</v>
      </c>
      <c r="D263" s="75">
        <v>2329560</v>
      </c>
      <c r="E263" s="77">
        <v>2329560</v>
      </c>
      <c r="F263" s="78">
        <v>0</v>
      </c>
      <c r="G263" s="76">
        <v>1702460</v>
      </c>
      <c r="H263" s="77">
        <v>1702460</v>
      </c>
      <c r="I263" s="84">
        <v>0</v>
      </c>
    </row>
    <row r="264" spans="2:9" x14ac:dyDescent="0.3">
      <c r="B264" s="74" t="s">
        <v>337</v>
      </c>
      <c r="C264" s="74" t="s">
        <v>142</v>
      </c>
      <c r="D264" s="75">
        <v>103770</v>
      </c>
      <c r="E264" s="77">
        <v>103770</v>
      </c>
      <c r="F264" s="78">
        <v>0</v>
      </c>
      <c r="G264" s="76">
        <v>90530</v>
      </c>
      <c r="H264" s="77">
        <v>90530</v>
      </c>
      <c r="I264" s="84">
        <v>0</v>
      </c>
    </row>
    <row r="265" spans="2:9" x14ac:dyDescent="0.3">
      <c r="B265" s="74" t="s">
        <v>338</v>
      </c>
      <c r="C265" s="74" t="s">
        <v>142</v>
      </c>
      <c r="D265" s="75">
        <v>0</v>
      </c>
      <c r="E265" s="77">
        <v>0</v>
      </c>
      <c r="F265" s="78">
        <v>0</v>
      </c>
      <c r="G265" s="76">
        <v>-425850</v>
      </c>
      <c r="H265" s="77">
        <v>-425850</v>
      </c>
      <c r="I265" s="84">
        <v>0</v>
      </c>
    </row>
    <row r="266" spans="2:9" x14ac:dyDescent="0.3">
      <c r="B266" s="74" t="s">
        <v>339</v>
      </c>
      <c r="C266" s="74" t="s">
        <v>152</v>
      </c>
      <c r="D266" s="75">
        <v>37040</v>
      </c>
      <c r="E266" s="77">
        <v>37040</v>
      </c>
      <c r="F266" s="78">
        <v>0</v>
      </c>
      <c r="G266" s="76">
        <v>0</v>
      </c>
      <c r="H266" s="77">
        <v>0</v>
      </c>
      <c r="I266" s="84">
        <v>0</v>
      </c>
    </row>
    <row r="267" spans="2:9" x14ac:dyDescent="0.3">
      <c r="B267" s="74" t="s">
        <v>339</v>
      </c>
      <c r="C267" s="74" t="s">
        <v>142</v>
      </c>
      <c r="D267" s="75">
        <v>8652860</v>
      </c>
      <c r="E267" s="77">
        <v>8652860</v>
      </c>
      <c r="F267" s="78">
        <v>0</v>
      </c>
      <c r="G267" s="76">
        <v>7767680</v>
      </c>
      <c r="H267" s="77">
        <v>7767680</v>
      </c>
      <c r="I267" s="84">
        <v>0</v>
      </c>
    </row>
    <row r="268" spans="2:9" x14ac:dyDescent="0.3">
      <c r="B268" s="74" t="s">
        <v>340</v>
      </c>
      <c r="C268" s="74" t="s">
        <v>142</v>
      </c>
      <c r="D268" s="75">
        <v>7448100</v>
      </c>
      <c r="E268" s="77">
        <v>7448100</v>
      </c>
      <c r="F268" s="78">
        <v>0</v>
      </c>
      <c r="G268" s="76">
        <v>7135280</v>
      </c>
      <c r="H268" s="77">
        <v>7135280</v>
      </c>
      <c r="I268" s="84">
        <v>0</v>
      </c>
    </row>
    <row r="269" spans="2:9" x14ac:dyDescent="0.3">
      <c r="B269" s="74" t="s">
        <v>341</v>
      </c>
      <c r="C269" s="74" t="s">
        <v>142</v>
      </c>
      <c r="D269" s="75">
        <v>3558680</v>
      </c>
      <c r="E269" s="77">
        <v>3558680</v>
      </c>
      <c r="F269" s="78">
        <v>0</v>
      </c>
      <c r="G269" s="76">
        <v>2929000</v>
      </c>
      <c r="H269" s="77">
        <v>2929000</v>
      </c>
      <c r="I269" s="84">
        <v>0</v>
      </c>
    </row>
    <row r="270" spans="2:9" x14ac:dyDescent="0.3">
      <c r="B270" s="74" t="s">
        <v>342</v>
      </c>
      <c r="C270" s="74" t="s">
        <v>142</v>
      </c>
      <c r="D270" s="75">
        <v>-1680</v>
      </c>
      <c r="E270" s="77">
        <v>-1680</v>
      </c>
      <c r="F270" s="78">
        <v>0</v>
      </c>
      <c r="G270" s="76">
        <v>-1680</v>
      </c>
      <c r="H270" s="77">
        <v>-1680</v>
      </c>
      <c r="I270" s="84">
        <v>0</v>
      </c>
    </row>
    <row r="271" spans="2:9" x14ac:dyDescent="0.3">
      <c r="B271" s="74" t="s">
        <v>343</v>
      </c>
      <c r="C271" s="74" t="s">
        <v>142</v>
      </c>
      <c r="D271" s="75">
        <v>8662000</v>
      </c>
      <c r="E271" s="77">
        <v>8662000</v>
      </c>
      <c r="F271" s="78">
        <v>0</v>
      </c>
      <c r="G271" s="76">
        <v>7586600</v>
      </c>
      <c r="H271" s="77">
        <v>7586600</v>
      </c>
      <c r="I271" s="84">
        <v>0</v>
      </c>
    </row>
    <row r="272" spans="2:9" x14ac:dyDescent="0.3">
      <c r="B272" s="74" t="s">
        <v>344</v>
      </c>
      <c r="C272" s="74" t="s">
        <v>142</v>
      </c>
      <c r="D272" s="75">
        <v>7238420</v>
      </c>
      <c r="E272" s="77">
        <v>7238420</v>
      </c>
      <c r="F272" s="78">
        <v>0</v>
      </c>
      <c r="G272" s="76">
        <v>6243150</v>
      </c>
      <c r="H272" s="77">
        <v>6243150</v>
      </c>
      <c r="I272" s="84">
        <v>0</v>
      </c>
    </row>
    <row r="273" spans="2:9" x14ac:dyDescent="0.3">
      <c r="B273" s="74" t="s">
        <v>345</v>
      </c>
      <c r="C273" s="74" t="s">
        <v>152</v>
      </c>
      <c r="D273" s="75">
        <v>74080</v>
      </c>
      <c r="E273" s="77">
        <v>74080</v>
      </c>
      <c r="F273" s="78">
        <v>0</v>
      </c>
      <c r="G273" s="76">
        <v>0</v>
      </c>
      <c r="H273" s="77">
        <v>0</v>
      </c>
      <c r="I273" s="84">
        <v>0</v>
      </c>
    </row>
    <row r="274" spans="2:9" x14ac:dyDescent="0.3">
      <c r="B274" s="74" t="s">
        <v>345</v>
      </c>
      <c r="C274" s="74" t="s">
        <v>142</v>
      </c>
      <c r="D274" s="75">
        <v>3909480</v>
      </c>
      <c r="E274" s="77">
        <v>3909480</v>
      </c>
      <c r="F274" s="78">
        <v>0</v>
      </c>
      <c r="G274" s="76">
        <v>2965670</v>
      </c>
      <c r="H274" s="77">
        <v>2965670</v>
      </c>
      <c r="I274" s="84">
        <v>0</v>
      </c>
    </row>
    <row r="275" spans="2:9" x14ac:dyDescent="0.3">
      <c r="B275" s="74" t="s">
        <v>346</v>
      </c>
      <c r="C275" s="74" t="s">
        <v>142</v>
      </c>
      <c r="D275" s="75">
        <v>6620</v>
      </c>
      <c r="E275" s="77">
        <v>6620</v>
      </c>
      <c r="F275" s="78">
        <v>0</v>
      </c>
      <c r="G275" s="76">
        <v>0</v>
      </c>
      <c r="H275" s="77">
        <v>0</v>
      </c>
      <c r="I275" s="84">
        <v>0</v>
      </c>
    </row>
    <row r="276" spans="2:9" x14ac:dyDescent="0.3">
      <c r="B276" s="74" t="s">
        <v>347</v>
      </c>
      <c r="C276" s="74" t="s">
        <v>142</v>
      </c>
      <c r="D276" s="75">
        <v>21260</v>
      </c>
      <c r="E276" s="77">
        <v>21260</v>
      </c>
      <c r="F276" s="78">
        <v>0</v>
      </c>
      <c r="G276" s="76">
        <v>8020</v>
      </c>
      <c r="H276" s="77">
        <v>8020</v>
      </c>
      <c r="I276" s="84">
        <v>0</v>
      </c>
    </row>
    <row r="277" spans="2:9" x14ac:dyDescent="0.3">
      <c r="B277" s="74" t="s">
        <v>348</v>
      </c>
      <c r="C277" s="74" t="s">
        <v>152</v>
      </c>
      <c r="D277" s="75">
        <v>37040</v>
      </c>
      <c r="E277" s="77">
        <v>37040</v>
      </c>
      <c r="F277" s="78">
        <v>0</v>
      </c>
      <c r="G277" s="76">
        <v>0</v>
      </c>
      <c r="H277" s="77">
        <v>0</v>
      </c>
      <c r="I277" s="84">
        <v>0</v>
      </c>
    </row>
    <row r="278" spans="2:9" x14ac:dyDescent="0.3">
      <c r="B278" s="74" t="s">
        <v>348</v>
      </c>
      <c r="C278" s="74" t="s">
        <v>142</v>
      </c>
      <c r="D278" s="75">
        <v>7567950</v>
      </c>
      <c r="E278" s="77">
        <v>7567950</v>
      </c>
      <c r="F278" s="78">
        <v>0</v>
      </c>
      <c r="G278" s="76">
        <v>6770340</v>
      </c>
      <c r="H278" s="77">
        <v>6770340</v>
      </c>
      <c r="I278" s="84">
        <v>0</v>
      </c>
    </row>
    <row r="279" spans="2:9" x14ac:dyDescent="0.3">
      <c r="B279" s="74" t="s">
        <v>349</v>
      </c>
      <c r="C279" s="74" t="s">
        <v>152</v>
      </c>
      <c r="D279" s="75">
        <v>185200</v>
      </c>
      <c r="E279" s="77">
        <v>185200</v>
      </c>
      <c r="F279" s="78">
        <v>0</v>
      </c>
      <c r="G279" s="76">
        <v>0</v>
      </c>
      <c r="H279" s="77">
        <v>0</v>
      </c>
      <c r="I279" s="84">
        <v>0</v>
      </c>
    </row>
    <row r="280" spans="2:9" x14ac:dyDescent="0.3">
      <c r="B280" s="74" t="s">
        <v>349</v>
      </c>
      <c r="C280" s="74" t="s">
        <v>142</v>
      </c>
      <c r="D280" s="75">
        <v>5662870</v>
      </c>
      <c r="E280" s="77">
        <v>5662870</v>
      </c>
      <c r="F280" s="78">
        <v>0</v>
      </c>
      <c r="G280" s="76">
        <v>4612610</v>
      </c>
      <c r="H280" s="77">
        <v>4612610</v>
      </c>
      <c r="I280" s="84">
        <v>0</v>
      </c>
    </row>
    <row r="281" spans="2:9" x14ac:dyDescent="0.3">
      <c r="B281" s="74" t="s">
        <v>350</v>
      </c>
      <c r="C281" s="74" t="s">
        <v>152</v>
      </c>
      <c r="D281" s="75">
        <v>37040</v>
      </c>
      <c r="E281" s="77">
        <v>37040</v>
      </c>
      <c r="F281" s="78">
        <v>0</v>
      </c>
      <c r="G281" s="76">
        <v>0</v>
      </c>
      <c r="H281" s="77">
        <v>0</v>
      </c>
      <c r="I281" s="84">
        <v>0</v>
      </c>
    </row>
    <row r="282" spans="2:9" x14ac:dyDescent="0.3">
      <c r="B282" s="74" t="s">
        <v>350</v>
      </c>
      <c r="C282" s="74" t="s">
        <v>142</v>
      </c>
      <c r="D282" s="75">
        <v>4253520</v>
      </c>
      <c r="E282" s="77">
        <v>4253520</v>
      </c>
      <c r="F282" s="78">
        <v>0</v>
      </c>
      <c r="G282" s="76">
        <v>3057060</v>
      </c>
      <c r="H282" s="77">
        <v>3057060</v>
      </c>
      <c r="I282" s="84">
        <v>0</v>
      </c>
    </row>
    <row r="283" spans="2:9" x14ac:dyDescent="0.3">
      <c r="B283" s="74" t="s">
        <v>351</v>
      </c>
      <c r="C283" s="74" t="s">
        <v>142</v>
      </c>
      <c r="D283" s="75">
        <v>8120</v>
      </c>
      <c r="E283" s="77">
        <v>8120</v>
      </c>
      <c r="F283" s="78">
        <v>0</v>
      </c>
      <c r="G283" s="76">
        <v>0</v>
      </c>
      <c r="H283" s="77">
        <v>0</v>
      </c>
      <c r="I283" s="84">
        <v>0</v>
      </c>
    </row>
    <row r="284" spans="2:9" x14ac:dyDescent="0.3">
      <c r="B284" s="74" t="s">
        <v>352</v>
      </c>
      <c r="C284" s="74" t="s">
        <v>152</v>
      </c>
      <c r="D284" s="75">
        <v>296320</v>
      </c>
      <c r="E284" s="77">
        <v>296320</v>
      </c>
      <c r="F284" s="78">
        <v>0</v>
      </c>
      <c r="G284" s="76">
        <v>0</v>
      </c>
      <c r="H284" s="77">
        <v>0</v>
      </c>
      <c r="I284" s="84">
        <v>0</v>
      </c>
    </row>
    <row r="285" spans="2:9" x14ac:dyDescent="0.3">
      <c r="B285" s="74" t="s">
        <v>352</v>
      </c>
      <c r="C285" s="74" t="s">
        <v>142</v>
      </c>
      <c r="D285" s="75">
        <v>7618430</v>
      </c>
      <c r="E285" s="77">
        <v>7618430</v>
      </c>
      <c r="F285" s="78">
        <v>0</v>
      </c>
      <c r="G285" s="76">
        <v>6313790</v>
      </c>
      <c r="H285" s="77">
        <v>6313790</v>
      </c>
      <c r="I285" s="84">
        <v>0</v>
      </c>
    </row>
    <row r="286" spans="2:9" x14ac:dyDescent="0.3">
      <c r="B286" s="74" t="s">
        <v>353</v>
      </c>
      <c r="C286" s="74" t="s">
        <v>152</v>
      </c>
      <c r="D286" s="75">
        <v>37040</v>
      </c>
      <c r="E286" s="77">
        <v>37040</v>
      </c>
      <c r="F286" s="78">
        <v>0</v>
      </c>
      <c r="G286" s="76">
        <v>0</v>
      </c>
      <c r="H286" s="77">
        <v>0</v>
      </c>
      <c r="I286" s="84">
        <v>0</v>
      </c>
    </row>
    <row r="287" spans="2:9" x14ac:dyDescent="0.3">
      <c r="B287" s="74" t="s">
        <v>353</v>
      </c>
      <c r="C287" s="74" t="s">
        <v>142</v>
      </c>
      <c r="D287" s="75">
        <v>8559320</v>
      </c>
      <c r="E287" s="77">
        <v>8559320</v>
      </c>
      <c r="F287" s="78">
        <v>0</v>
      </c>
      <c r="G287" s="76">
        <v>7617590</v>
      </c>
      <c r="H287" s="77">
        <v>7617590</v>
      </c>
      <c r="I287" s="84">
        <v>0</v>
      </c>
    </row>
    <row r="288" spans="2:9" x14ac:dyDescent="0.3">
      <c r="B288" s="74" t="s">
        <v>354</v>
      </c>
      <c r="C288" s="74" t="s">
        <v>142</v>
      </c>
      <c r="D288" s="75">
        <v>4526400</v>
      </c>
      <c r="E288" s="77">
        <v>4526400</v>
      </c>
      <c r="F288" s="78">
        <v>0</v>
      </c>
      <c r="G288" s="76">
        <v>3785010</v>
      </c>
      <c r="H288" s="77">
        <v>3785010</v>
      </c>
      <c r="I288" s="84">
        <v>0</v>
      </c>
    </row>
    <row r="289" spans="2:9" x14ac:dyDescent="0.3">
      <c r="B289" s="74" t="s">
        <v>355</v>
      </c>
      <c r="C289" s="74" t="s">
        <v>152</v>
      </c>
      <c r="D289" s="75">
        <v>6620</v>
      </c>
      <c r="E289" s="77">
        <v>6620</v>
      </c>
      <c r="F289" s="78">
        <v>0</v>
      </c>
      <c r="G289" s="76">
        <v>0</v>
      </c>
      <c r="H289" s="77">
        <v>0</v>
      </c>
      <c r="I289" s="84">
        <v>0</v>
      </c>
    </row>
    <row r="290" spans="2:9" x14ac:dyDescent="0.3">
      <c r="B290" s="74" t="s">
        <v>356</v>
      </c>
      <c r="C290" s="74" t="s">
        <v>142</v>
      </c>
      <c r="D290" s="75">
        <v>6620</v>
      </c>
      <c r="E290" s="77">
        <v>6620</v>
      </c>
      <c r="F290" s="78">
        <v>0</v>
      </c>
      <c r="G290" s="76">
        <v>0</v>
      </c>
      <c r="H290" s="77">
        <v>0</v>
      </c>
      <c r="I290" s="84">
        <v>0</v>
      </c>
    </row>
    <row r="291" spans="2:9" x14ac:dyDescent="0.3">
      <c r="B291" s="74" t="s">
        <v>357</v>
      </c>
      <c r="C291" s="74" t="s">
        <v>142</v>
      </c>
      <c r="D291" s="75">
        <v>13014720</v>
      </c>
      <c r="E291" s="77">
        <v>13014720</v>
      </c>
      <c r="F291" s="78">
        <v>0</v>
      </c>
      <c r="G291" s="76">
        <v>10702370</v>
      </c>
      <c r="H291" s="77">
        <v>10702370</v>
      </c>
      <c r="I291" s="84">
        <v>0</v>
      </c>
    </row>
    <row r="292" spans="2:9" x14ac:dyDescent="0.3">
      <c r="B292" s="74" t="s">
        <v>358</v>
      </c>
      <c r="C292" s="74" t="s">
        <v>152</v>
      </c>
      <c r="D292" s="75">
        <v>37040</v>
      </c>
      <c r="E292" s="77">
        <v>37040</v>
      </c>
      <c r="F292" s="78">
        <v>0</v>
      </c>
      <c r="G292" s="76">
        <v>0</v>
      </c>
      <c r="H292" s="77">
        <v>0</v>
      </c>
      <c r="I292" s="84">
        <v>0</v>
      </c>
    </row>
    <row r="293" spans="2:9" x14ac:dyDescent="0.3">
      <c r="B293" s="74" t="s">
        <v>358</v>
      </c>
      <c r="C293" s="74" t="s">
        <v>142</v>
      </c>
      <c r="D293" s="75">
        <v>12248120</v>
      </c>
      <c r="E293" s="77">
        <v>12248120</v>
      </c>
      <c r="F293" s="78">
        <v>0</v>
      </c>
      <c r="G293" s="76">
        <v>9931600</v>
      </c>
      <c r="H293" s="77">
        <v>9931600</v>
      </c>
      <c r="I293" s="84">
        <v>0</v>
      </c>
    </row>
    <row r="294" spans="2:9" x14ac:dyDescent="0.3">
      <c r="B294" s="74" t="s">
        <v>359</v>
      </c>
      <c r="C294" s="74" t="s">
        <v>152</v>
      </c>
      <c r="D294" s="75">
        <v>37040</v>
      </c>
      <c r="E294" s="77">
        <v>37040</v>
      </c>
      <c r="F294" s="78">
        <v>0</v>
      </c>
      <c r="G294" s="76">
        <v>0</v>
      </c>
      <c r="H294" s="77">
        <v>0</v>
      </c>
      <c r="I294" s="84">
        <v>0</v>
      </c>
    </row>
    <row r="295" spans="2:9" x14ac:dyDescent="0.3">
      <c r="B295" s="74" t="s">
        <v>359</v>
      </c>
      <c r="C295" s="74" t="s">
        <v>142</v>
      </c>
      <c r="D295" s="75">
        <v>2844380</v>
      </c>
      <c r="E295" s="77">
        <v>2844380</v>
      </c>
      <c r="F295" s="78">
        <v>0</v>
      </c>
      <c r="G295" s="76">
        <v>2294070</v>
      </c>
      <c r="H295" s="77">
        <v>2294070</v>
      </c>
      <c r="I295" s="84">
        <v>0</v>
      </c>
    </row>
    <row r="296" spans="2:9" x14ac:dyDescent="0.3">
      <c r="B296" s="74" t="s">
        <v>360</v>
      </c>
      <c r="C296" s="74" t="s">
        <v>142</v>
      </c>
      <c r="D296" s="75">
        <v>211040</v>
      </c>
      <c r="E296" s="77">
        <v>211040</v>
      </c>
      <c r="F296" s="78">
        <v>0</v>
      </c>
      <c r="G296" s="76">
        <v>162080</v>
      </c>
      <c r="H296" s="77">
        <v>162080</v>
      </c>
      <c r="I296" s="84">
        <v>0</v>
      </c>
    </row>
    <row r="297" spans="2:9" x14ac:dyDescent="0.3">
      <c r="B297" s="74" t="s">
        <v>361</v>
      </c>
      <c r="C297" s="74" t="s">
        <v>142</v>
      </c>
      <c r="D297" s="75">
        <v>-165180</v>
      </c>
      <c r="E297" s="77">
        <v>-165180</v>
      </c>
      <c r="F297" s="78">
        <v>0</v>
      </c>
      <c r="G297" s="76">
        <v>-165180</v>
      </c>
      <c r="H297" s="77">
        <v>-165180</v>
      </c>
      <c r="I297" s="84">
        <v>0</v>
      </c>
    </row>
    <row r="298" spans="2:9" x14ac:dyDescent="0.3">
      <c r="B298" s="74" t="s">
        <v>362</v>
      </c>
      <c r="C298" s="74" t="s">
        <v>142</v>
      </c>
      <c r="D298" s="75">
        <v>9760</v>
      </c>
      <c r="E298" s="77">
        <v>9760</v>
      </c>
      <c r="F298" s="78">
        <v>0</v>
      </c>
      <c r="G298" s="76">
        <v>3140</v>
      </c>
      <c r="H298" s="77">
        <v>3140</v>
      </c>
      <c r="I298" s="84">
        <v>0</v>
      </c>
    </row>
    <row r="299" spans="2:9" x14ac:dyDescent="0.3">
      <c r="B299" s="74" t="s">
        <v>363</v>
      </c>
      <c r="C299" s="74" t="s">
        <v>142</v>
      </c>
      <c r="D299" s="75">
        <v>-39370</v>
      </c>
      <c r="E299" s="77">
        <v>-39370</v>
      </c>
      <c r="F299" s="78">
        <v>0</v>
      </c>
      <c r="G299" s="76">
        <v>-49250</v>
      </c>
      <c r="H299" s="77">
        <v>-49250</v>
      </c>
      <c r="I299" s="84">
        <v>0</v>
      </c>
    </row>
    <row r="300" spans="2:9" x14ac:dyDescent="0.3">
      <c r="B300" s="74" t="s">
        <v>364</v>
      </c>
      <c r="C300" s="74" t="s">
        <v>152</v>
      </c>
      <c r="D300" s="75">
        <v>37040</v>
      </c>
      <c r="E300" s="77">
        <v>37040</v>
      </c>
      <c r="F300" s="78">
        <v>0</v>
      </c>
      <c r="G300" s="76">
        <v>0</v>
      </c>
      <c r="H300" s="77">
        <v>0</v>
      </c>
      <c r="I300" s="84">
        <v>0</v>
      </c>
    </row>
    <row r="301" spans="2:9" x14ac:dyDescent="0.3">
      <c r="B301" s="74" t="s">
        <v>364</v>
      </c>
      <c r="C301" s="74" t="s">
        <v>142</v>
      </c>
      <c r="D301" s="75">
        <v>2857380</v>
      </c>
      <c r="E301" s="77">
        <v>2857380</v>
      </c>
      <c r="F301" s="78">
        <v>0</v>
      </c>
      <c r="G301" s="76">
        <v>2434800</v>
      </c>
      <c r="H301" s="77">
        <v>2434800</v>
      </c>
      <c r="I301" s="84">
        <v>0</v>
      </c>
    </row>
    <row r="302" spans="2:9" x14ac:dyDescent="0.3">
      <c r="B302" s="74" t="s">
        <v>365</v>
      </c>
      <c r="C302" s="74" t="s">
        <v>142</v>
      </c>
      <c r="D302" s="75">
        <v>0</v>
      </c>
      <c r="E302" s="77">
        <v>0</v>
      </c>
      <c r="F302" s="78">
        <v>0</v>
      </c>
      <c r="G302" s="76">
        <v>0</v>
      </c>
      <c r="H302" s="77">
        <v>0</v>
      </c>
      <c r="I302" s="84">
        <v>0</v>
      </c>
    </row>
    <row r="303" spans="2:9" x14ac:dyDescent="0.3">
      <c r="B303" s="74" t="s">
        <v>366</v>
      </c>
      <c r="C303" s="74" t="s">
        <v>142</v>
      </c>
      <c r="D303" s="75">
        <v>1319560</v>
      </c>
      <c r="E303" s="77">
        <v>1319560</v>
      </c>
      <c r="F303" s="78">
        <v>0</v>
      </c>
      <c r="G303" s="76">
        <v>1126330</v>
      </c>
      <c r="H303" s="77">
        <v>1126330</v>
      </c>
      <c r="I303" s="84">
        <v>0</v>
      </c>
    </row>
    <row r="304" spans="2:9" x14ac:dyDescent="0.3">
      <c r="B304" s="74" t="s">
        <v>367</v>
      </c>
      <c r="C304" s="74" t="s">
        <v>152</v>
      </c>
      <c r="D304" s="75">
        <v>35620</v>
      </c>
      <c r="E304" s="77">
        <v>35620</v>
      </c>
      <c r="F304" s="78">
        <v>0</v>
      </c>
      <c r="G304" s="76">
        <v>0</v>
      </c>
      <c r="H304" s="77">
        <v>0</v>
      </c>
      <c r="I304" s="84">
        <v>0</v>
      </c>
    </row>
    <row r="305" spans="2:9" x14ac:dyDescent="0.3">
      <c r="B305" s="74" t="s">
        <v>367</v>
      </c>
      <c r="C305" s="74" t="s">
        <v>142</v>
      </c>
      <c r="D305" s="75">
        <v>1415590</v>
      </c>
      <c r="E305" s="77">
        <v>1415590</v>
      </c>
      <c r="F305" s="78">
        <v>0</v>
      </c>
      <c r="G305" s="76">
        <v>792890</v>
      </c>
      <c r="H305" s="77">
        <v>792890</v>
      </c>
      <c r="I305" s="84">
        <v>0</v>
      </c>
    </row>
    <row r="306" spans="2:9" x14ac:dyDescent="0.3">
      <c r="B306" s="74" t="s">
        <v>368</v>
      </c>
      <c r="C306" s="74" t="s">
        <v>142</v>
      </c>
      <c r="D306" s="75">
        <v>-450</v>
      </c>
      <c r="E306" s="77">
        <v>-450</v>
      </c>
      <c r="F306" s="78">
        <v>0</v>
      </c>
      <c r="G306" s="76">
        <v>-450</v>
      </c>
      <c r="H306" s="77">
        <v>-450</v>
      </c>
      <c r="I306" s="84">
        <v>0</v>
      </c>
    </row>
    <row r="307" spans="2:9" x14ac:dyDescent="0.3">
      <c r="B307" s="74" t="s">
        <v>369</v>
      </c>
      <c r="C307" s="74" t="s">
        <v>152</v>
      </c>
      <c r="D307" s="75">
        <v>-7000</v>
      </c>
      <c r="E307" s="77">
        <v>-7000</v>
      </c>
      <c r="F307" s="78">
        <v>0</v>
      </c>
      <c r="G307" s="76">
        <v>0</v>
      </c>
      <c r="H307" s="77">
        <v>0</v>
      </c>
      <c r="I307" s="84">
        <v>0</v>
      </c>
    </row>
    <row r="308" spans="2:9" x14ac:dyDescent="0.3">
      <c r="B308" s="74" t="s">
        <v>369</v>
      </c>
      <c r="C308" s="74" t="s">
        <v>142</v>
      </c>
      <c r="D308" s="75">
        <v>-75340</v>
      </c>
      <c r="E308" s="77">
        <v>-75340</v>
      </c>
      <c r="F308" s="78">
        <v>0</v>
      </c>
      <c r="G308" s="76">
        <v>7000</v>
      </c>
      <c r="H308" s="77">
        <v>7000</v>
      </c>
      <c r="I308" s="84">
        <v>0</v>
      </c>
    </row>
    <row r="309" spans="2:9" x14ac:dyDescent="0.3">
      <c r="B309" s="3"/>
      <c r="C309" s="3"/>
      <c r="D309" s="6">
        <f>SUM(D2:D308)</f>
        <v>482047110</v>
      </c>
      <c r="E309" s="77">
        <v>482054110</v>
      </c>
      <c r="F309" s="84">
        <v>0</v>
      </c>
      <c r="G309" s="6">
        <f>SUM(G2:G308)</f>
        <v>333654260</v>
      </c>
      <c r="H309" s="77">
        <v>333661260</v>
      </c>
      <c r="I309" s="84">
        <v>0</v>
      </c>
    </row>
    <row r="310" spans="2:9" x14ac:dyDescent="0.3">
      <c r="F310" s="85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workbookViewId="0">
      <selection activeCell="L8" sqref="L8"/>
    </sheetView>
  </sheetViews>
  <sheetFormatPr defaultRowHeight="12" x14ac:dyDescent="0.3"/>
  <cols>
    <col min="1" max="1" width="4.375" style="98" customWidth="1"/>
    <col min="2" max="2" width="6.625" style="98" hidden="1" customWidth="1"/>
    <col min="3" max="4" width="12" style="98" hidden="1" customWidth="1"/>
    <col min="5" max="5" width="8.75" style="98" hidden="1" customWidth="1"/>
    <col min="6" max="6" width="30.75" style="98" customWidth="1"/>
    <col min="7" max="7" width="8.75" style="98" hidden="1" customWidth="1"/>
    <col min="8" max="8" width="22.625" style="98" hidden="1" customWidth="1"/>
    <col min="9" max="9" width="12" style="98" hidden="1" customWidth="1"/>
    <col min="10" max="10" width="9.125" style="98" hidden="1" customWidth="1"/>
    <col min="11" max="11" width="4.625" style="98" hidden="1" customWidth="1"/>
    <col min="12" max="15" width="9" style="98" customWidth="1"/>
    <col min="16" max="16" width="9" style="112" customWidth="1"/>
    <col min="17" max="17" width="23.25" style="113" customWidth="1"/>
    <col min="18" max="18" width="27.125" style="111" customWidth="1"/>
    <col min="19" max="16384" width="9" style="98"/>
  </cols>
  <sheetData>
    <row r="1" spans="1:18" s="89" customFormat="1" ht="22.5" x14ac:dyDescent="0.3">
      <c r="A1" s="86" t="s">
        <v>370</v>
      </c>
      <c r="B1" s="86" t="s">
        <v>371</v>
      </c>
      <c r="C1" s="86" t="s">
        <v>372</v>
      </c>
      <c r="D1" s="86" t="s">
        <v>373</v>
      </c>
      <c r="E1" s="86" t="s">
        <v>374</v>
      </c>
      <c r="F1" s="86" t="s">
        <v>375</v>
      </c>
      <c r="G1" s="86" t="s">
        <v>376</v>
      </c>
      <c r="H1" s="86" t="s">
        <v>377</v>
      </c>
      <c r="I1" s="86" t="s">
        <v>378</v>
      </c>
      <c r="J1" s="86" t="s">
        <v>379</v>
      </c>
      <c r="K1" s="86" t="s">
        <v>380</v>
      </c>
      <c r="L1" s="86" t="s">
        <v>381</v>
      </c>
      <c r="M1" s="86" t="s">
        <v>382</v>
      </c>
      <c r="N1" s="86" t="s">
        <v>383</v>
      </c>
      <c r="O1" s="86" t="s">
        <v>384</v>
      </c>
      <c r="P1" s="87" t="s">
        <v>385</v>
      </c>
      <c r="Q1" s="87" t="s">
        <v>386</v>
      </c>
      <c r="R1" s="88" t="s">
        <v>387</v>
      </c>
    </row>
    <row r="2" spans="1:18" x14ac:dyDescent="0.3">
      <c r="A2" s="90">
        <v>1</v>
      </c>
      <c r="B2" s="91" t="s">
        <v>388</v>
      </c>
      <c r="C2" s="91" t="s">
        <v>389</v>
      </c>
      <c r="D2" s="91" t="s">
        <v>390</v>
      </c>
      <c r="E2" s="91" t="s">
        <v>391</v>
      </c>
      <c r="F2" s="92" t="s">
        <v>392</v>
      </c>
      <c r="G2" s="91" t="s">
        <v>393</v>
      </c>
      <c r="H2" s="92" t="s">
        <v>394</v>
      </c>
      <c r="I2" s="91" t="s">
        <v>395</v>
      </c>
      <c r="J2" s="91" t="s">
        <v>196</v>
      </c>
      <c r="K2" s="93" t="s">
        <v>396</v>
      </c>
      <c r="L2" s="133">
        <v>138080</v>
      </c>
      <c r="M2" s="133">
        <v>138080</v>
      </c>
      <c r="N2" s="133">
        <v>0</v>
      </c>
      <c r="O2" s="133">
        <v>138080</v>
      </c>
      <c r="P2" s="95">
        <v>42865</v>
      </c>
      <c r="Q2" s="96"/>
      <c r="R2" s="97"/>
    </row>
    <row r="3" spans="1:18" x14ac:dyDescent="0.3">
      <c r="A3" s="99">
        <v>2</v>
      </c>
      <c r="B3" s="100" t="s">
        <v>388</v>
      </c>
      <c r="C3" s="100" t="s">
        <v>397</v>
      </c>
      <c r="D3" s="100" t="s">
        <v>390</v>
      </c>
      <c r="E3" s="100" t="s">
        <v>391</v>
      </c>
      <c r="F3" s="101" t="s">
        <v>398</v>
      </c>
      <c r="G3" s="100" t="s">
        <v>393</v>
      </c>
      <c r="H3" s="101" t="s">
        <v>399</v>
      </c>
      <c r="I3" s="100" t="s">
        <v>400</v>
      </c>
      <c r="J3" s="100" t="s">
        <v>201</v>
      </c>
      <c r="K3" s="102" t="s">
        <v>401</v>
      </c>
      <c r="L3" s="133">
        <v>69040</v>
      </c>
      <c r="M3" s="133">
        <v>69040</v>
      </c>
      <c r="N3" s="133">
        <v>0</v>
      </c>
      <c r="O3" s="133">
        <v>69040</v>
      </c>
      <c r="P3" s="104">
        <v>42877</v>
      </c>
      <c r="Q3" s="105"/>
      <c r="R3" s="97"/>
    </row>
    <row r="4" spans="1:18" x14ac:dyDescent="0.3">
      <c r="A4" s="90">
        <v>3</v>
      </c>
      <c r="B4" s="91" t="s">
        <v>388</v>
      </c>
      <c r="C4" s="91" t="s">
        <v>402</v>
      </c>
      <c r="D4" s="91" t="s">
        <v>390</v>
      </c>
      <c r="E4" s="91" t="s">
        <v>391</v>
      </c>
      <c r="F4" s="92" t="s">
        <v>403</v>
      </c>
      <c r="G4" s="91" t="s">
        <v>393</v>
      </c>
      <c r="H4" s="92" t="s">
        <v>404</v>
      </c>
      <c r="I4" s="91" t="s">
        <v>405</v>
      </c>
      <c r="J4" s="91" t="s">
        <v>205</v>
      </c>
      <c r="K4" s="93" t="s">
        <v>396</v>
      </c>
      <c r="L4" s="133">
        <v>152910</v>
      </c>
      <c r="M4" s="133">
        <v>152910</v>
      </c>
      <c r="N4" s="133">
        <v>0</v>
      </c>
      <c r="O4" s="133">
        <v>152910</v>
      </c>
      <c r="P4" s="104">
        <v>42877</v>
      </c>
      <c r="Q4" s="105"/>
      <c r="R4" s="97"/>
    </row>
    <row r="5" spans="1:18" x14ac:dyDescent="0.3">
      <c r="A5" s="99">
        <v>4</v>
      </c>
      <c r="B5" s="100" t="s">
        <v>388</v>
      </c>
      <c r="C5" s="100" t="s">
        <v>406</v>
      </c>
      <c r="D5" s="100" t="s">
        <v>407</v>
      </c>
      <c r="E5" s="100" t="s">
        <v>391</v>
      </c>
      <c r="F5" s="101" t="s">
        <v>408</v>
      </c>
      <c r="G5" s="100" t="s">
        <v>393</v>
      </c>
      <c r="H5" s="101" t="s">
        <v>409</v>
      </c>
      <c r="I5" s="100" t="s">
        <v>410</v>
      </c>
      <c r="J5" s="100" t="s">
        <v>224</v>
      </c>
      <c r="K5" s="102" t="s">
        <v>411</v>
      </c>
      <c r="L5" s="133">
        <v>647030</v>
      </c>
      <c r="M5" s="133">
        <v>647030</v>
      </c>
      <c r="N5" s="133">
        <v>0</v>
      </c>
      <c r="O5" s="133">
        <v>647030</v>
      </c>
      <c r="P5" s="104">
        <v>42894</v>
      </c>
      <c r="Q5" s="105"/>
      <c r="R5" s="97"/>
    </row>
    <row r="6" spans="1:18" ht="59.25" customHeight="1" x14ac:dyDescent="0.3">
      <c r="A6" s="90">
        <v>5</v>
      </c>
      <c r="B6" s="91" t="s">
        <v>388</v>
      </c>
      <c r="C6" s="91" t="s">
        <v>412</v>
      </c>
      <c r="D6" s="91" t="s">
        <v>390</v>
      </c>
      <c r="E6" s="91" t="s">
        <v>391</v>
      </c>
      <c r="F6" s="92" t="s">
        <v>413</v>
      </c>
      <c r="G6" s="91" t="s">
        <v>414</v>
      </c>
      <c r="H6" s="92" t="s">
        <v>415</v>
      </c>
      <c r="I6" s="91" t="s">
        <v>416</v>
      </c>
      <c r="J6" s="91" t="s">
        <v>227</v>
      </c>
      <c r="K6" s="93" t="s">
        <v>396</v>
      </c>
      <c r="L6" s="133">
        <v>151920</v>
      </c>
      <c r="M6" s="133">
        <v>151920</v>
      </c>
      <c r="N6" s="133">
        <v>44760</v>
      </c>
      <c r="O6" s="133">
        <v>107160</v>
      </c>
      <c r="P6" s="104">
        <v>42895</v>
      </c>
      <c r="Q6" s="105" t="s">
        <v>417</v>
      </c>
      <c r="R6" s="97"/>
    </row>
    <row r="7" spans="1:18" ht="24" x14ac:dyDescent="0.3">
      <c r="A7" s="99">
        <v>6</v>
      </c>
      <c r="B7" s="100" t="s">
        <v>388</v>
      </c>
      <c r="C7" s="100" t="s">
        <v>418</v>
      </c>
      <c r="D7" s="100" t="s">
        <v>390</v>
      </c>
      <c r="E7" s="100" t="s">
        <v>391</v>
      </c>
      <c r="F7" s="101" t="s">
        <v>419</v>
      </c>
      <c r="G7" s="100" t="s">
        <v>393</v>
      </c>
      <c r="H7" s="101" t="s">
        <v>420</v>
      </c>
      <c r="I7" s="100" t="s">
        <v>421</v>
      </c>
      <c r="J7" s="100" t="s">
        <v>232</v>
      </c>
      <c r="K7" s="102" t="s">
        <v>422</v>
      </c>
      <c r="L7" s="133">
        <v>404070</v>
      </c>
      <c r="M7" s="133">
        <v>404070</v>
      </c>
      <c r="N7" s="133">
        <v>0</v>
      </c>
      <c r="O7" s="133">
        <v>404070</v>
      </c>
      <c r="P7" s="104">
        <v>42901</v>
      </c>
      <c r="Q7" s="105"/>
      <c r="R7" s="97" t="s">
        <v>423</v>
      </c>
    </row>
    <row r="8" spans="1:18" ht="36" x14ac:dyDescent="0.3">
      <c r="A8" s="90">
        <v>7</v>
      </c>
      <c r="B8" s="91" t="s">
        <v>388</v>
      </c>
      <c r="C8" s="91" t="s">
        <v>424</v>
      </c>
      <c r="D8" s="91" t="s">
        <v>390</v>
      </c>
      <c r="E8" s="91" t="s">
        <v>391</v>
      </c>
      <c r="F8" s="92" t="s">
        <v>425</v>
      </c>
      <c r="G8" s="91" t="s">
        <v>414</v>
      </c>
      <c r="H8" s="92" t="s">
        <v>426</v>
      </c>
      <c r="I8" s="91" t="s">
        <v>427</v>
      </c>
      <c r="J8" s="91" t="s">
        <v>233</v>
      </c>
      <c r="K8" s="93" t="s">
        <v>428</v>
      </c>
      <c r="L8" s="133">
        <v>692680</v>
      </c>
      <c r="M8" s="133">
        <v>692680</v>
      </c>
      <c r="N8" s="133">
        <v>93930</v>
      </c>
      <c r="O8" s="133">
        <v>598750</v>
      </c>
      <c r="P8" s="104">
        <v>42901</v>
      </c>
      <c r="Q8" s="105" t="s">
        <v>429</v>
      </c>
      <c r="R8" s="97" t="s">
        <v>423</v>
      </c>
    </row>
    <row r="9" spans="1:18" x14ac:dyDescent="0.3">
      <c r="A9" s="99">
        <v>8</v>
      </c>
      <c r="B9" s="100" t="s">
        <v>388</v>
      </c>
      <c r="C9" s="100" t="s">
        <v>430</v>
      </c>
      <c r="D9" s="100" t="s">
        <v>390</v>
      </c>
      <c r="E9" s="100" t="s">
        <v>391</v>
      </c>
      <c r="F9" s="101" t="s">
        <v>431</v>
      </c>
      <c r="G9" s="100" t="s">
        <v>393</v>
      </c>
      <c r="H9" s="101" t="s">
        <v>432</v>
      </c>
      <c r="I9" s="100" t="s">
        <v>433</v>
      </c>
      <c r="J9" s="100" t="s">
        <v>434</v>
      </c>
      <c r="K9" s="102" t="s">
        <v>401</v>
      </c>
      <c r="L9" s="133">
        <v>50060</v>
      </c>
      <c r="M9" s="133">
        <v>50060</v>
      </c>
      <c r="N9" s="133">
        <v>0</v>
      </c>
      <c r="O9" s="133">
        <v>50060</v>
      </c>
      <c r="P9" s="104">
        <v>42907</v>
      </c>
      <c r="Q9" s="105"/>
      <c r="R9" s="97"/>
    </row>
    <row r="10" spans="1:18" x14ac:dyDescent="0.3">
      <c r="A10" s="90">
        <v>9</v>
      </c>
      <c r="B10" s="91" t="s">
        <v>388</v>
      </c>
      <c r="C10" s="91" t="s">
        <v>402</v>
      </c>
      <c r="D10" s="91" t="s">
        <v>390</v>
      </c>
      <c r="E10" s="91" t="s">
        <v>391</v>
      </c>
      <c r="F10" s="92" t="s">
        <v>403</v>
      </c>
      <c r="G10" s="91" t="s">
        <v>393</v>
      </c>
      <c r="H10" s="92" t="s">
        <v>435</v>
      </c>
      <c r="I10" s="91" t="s">
        <v>436</v>
      </c>
      <c r="J10" s="91" t="s">
        <v>237</v>
      </c>
      <c r="K10" s="93" t="s">
        <v>401</v>
      </c>
      <c r="L10" s="133">
        <v>83870</v>
      </c>
      <c r="M10" s="133">
        <v>83870</v>
      </c>
      <c r="N10" s="133">
        <v>0</v>
      </c>
      <c r="O10" s="133">
        <v>83870</v>
      </c>
      <c r="P10" s="104">
        <v>42908</v>
      </c>
      <c r="Q10" s="105"/>
      <c r="R10" s="97"/>
    </row>
    <row r="11" spans="1:18" ht="24" x14ac:dyDescent="0.3">
      <c r="A11" s="99">
        <v>10</v>
      </c>
      <c r="B11" s="100" t="s">
        <v>388</v>
      </c>
      <c r="C11" s="100" t="s">
        <v>437</v>
      </c>
      <c r="D11" s="100" t="s">
        <v>390</v>
      </c>
      <c r="E11" s="100" t="s">
        <v>391</v>
      </c>
      <c r="F11" s="101" t="s">
        <v>438</v>
      </c>
      <c r="G11" s="100" t="s">
        <v>393</v>
      </c>
      <c r="H11" s="101" t="s">
        <v>439</v>
      </c>
      <c r="I11" s="100" t="s">
        <v>440</v>
      </c>
      <c r="J11" s="100" t="s">
        <v>277</v>
      </c>
      <c r="K11" s="102" t="s">
        <v>401</v>
      </c>
      <c r="L11" s="133">
        <v>83870</v>
      </c>
      <c r="M11" s="133">
        <v>83870</v>
      </c>
      <c r="N11" s="133">
        <v>0</v>
      </c>
      <c r="O11" s="133">
        <v>83870</v>
      </c>
      <c r="P11" s="104">
        <v>42976</v>
      </c>
      <c r="Q11" s="105"/>
      <c r="R11" s="97" t="s">
        <v>441</v>
      </c>
    </row>
    <row r="12" spans="1:18" ht="24" x14ac:dyDescent="0.3">
      <c r="A12" s="90">
        <v>11</v>
      </c>
      <c r="B12" s="91" t="s">
        <v>388</v>
      </c>
      <c r="C12" s="91" t="s">
        <v>442</v>
      </c>
      <c r="D12" s="91" t="s">
        <v>390</v>
      </c>
      <c r="E12" s="91" t="s">
        <v>391</v>
      </c>
      <c r="F12" s="92" t="s">
        <v>443</v>
      </c>
      <c r="G12" s="91" t="s">
        <v>393</v>
      </c>
      <c r="H12" s="92" t="s">
        <v>444</v>
      </c>
      <c r="I12" s="91" t="s">
        <v>445</v>
      </c>
      <c r="J12" s="91" t="s">
        <v>277</v>
      </c>
      <c r="K12" s="93" t="s">
        <v>446</v>
      </c>
      <c r="L12" s="133">
        <v>80320</v>
      </c>
      <c r="M12" s="133">
        <v>80320</v>
      </c>
      <c r="N12" s="133">
        <v>0</v>
      </c>
      <c r="O12" s="133">
        <v>80320</v>
      </c>
      <c r="P12" s="104">
        <v>42976</v>
      </c>
      <c r="Q12" s="105"/>
      <c r="R12" s="97" t="s">
        <v>441</v>
      </c>
    </row>
    <row r="13" spans="1:18" ht="24" x14ac:dyDescent="0.3">
      <c r="A13" s="99">
        <v>12</v>
      </c>
      <c r="B13" s="100" t="s">
        <v>388</v>
      </c>
      <c r="C13" s="100" t="s">
        <v>406</v>
      </c>
      <c r="D13" s="100" t="s">
        <v>407</v>
      </c>
      <c r="E13" s="100" t="s">
        <v>391</v>
      </c>
      <c r="F13" s="101" t="s">
        <v>408</v>
      </c>
      <c r="G13" s="100" t="s">
        <v>393</v>
      </c>
      <c r="H13" s="101" t="s">
        <v>447</v>
      </c>
      <c r="I13" s="100" t="s">
        <v>448</v>
      </c>
      <c r="J13" s="100" t="s">
        <v>277</v>
      </c>
      <c r="K13" s="102" t="s">
        <v>401</v>
      </c>
      <c r="L13" s="133">
        <v>154400</v>
      </c>
      <c r="M13" s="133">
        <v>154400</v>
      </c>
      <c r="N13" s="133">
        <v>0</v>
      </c>
      <c r="O13" s="133">
        <v>154400</v>
      </c>
      <c r="P13" s="104">
        <v>42976</v>
      </c>
      <c r="Q13" s="105"/>
      <c r="R13" s="97" t="s">
        <v>441</v>
      </c>
    </row>
    <row r="14" spans="1:18" ht="24" x14ac:dyDescent="0.3">
      <c r="A14" s="90">
        <v>13</v>
      </c>
      <c r="B14" s="91" t="s">
        <v>388</v>
      </c>
      <c r="C14" s="91" t="s">
        <v>449</v>
      </c>
      <c r="D14" s="91" t="s">
        <v>390</v>
      </c>
      <c r="E14" s="91" t="s">
        <v>391</v>
      </c>
      <c r="F14" s="92" t="s">
        <v>450</v>
      </c>
      <c r="G14" s="91" t="s">
        <v>393</v>
      </c>
      <c r="H14" s="92" t="s">
        <v>451</v>
      </c>
      <c r="I14" s="91" t="s">
        <v>452</v>
      </c>
      <c r="J14" s="91" t="s">
        <v>277</v>
      </c>
      <c r="K14" s="93" t="s">
        <v>453</v>
      </c>
      <c r="L14" s="133">
        <v>104750</v>
      </c>
      <c r="M14" s="133">
        <v>104750</v>
      </c>
      <c r="N14" s="133">
        <v>0</v>
      </c>
      <c r="O14" s="133">
        <v>104750</v>
      </c>
      <c r="P14" s="104">
        <v>42976</v>
      </c>
      <c r="Q14" s="105"/>
      <c r="R14" s="97" t="s">
        <v>441</v>
      </c>
    </row>
    <row r="15" spans="1:18" ht="36" x14ac:dyDescent="0.3">
      <c r="A15" s="99">
        <v>14</v>
      </c>
      <c r="B15" s="100" t="s">
        <v>388</v>
      </c>
      <c r="C15" s="100" t="s">
        <v>454</v>
      </c>
      <c r="D15" s="100" t="s">
        <v>390</v>
      </c>
      <c r="E15" s="100" t="s">
        <v>391</v>
      </c>
      <c r="F15" s="101" t="s">
        <v>455</v>
      </c>
      <c r="G15" s="100" t="s">
        <v>414</v>
      </c>
      <c r="H15" s="101" t="s">
        <v>456</v>
      </c>
      <c r="I15" s="100" t="s">
        <v>457</v>
      </c>
      <c r="J15" s="100" t="s">
        <v>278</v>
      </c>
      <c r="K15" s="102" t="s">
        <v>428</v>
      </c>
      <c r="L15" s="133">
        <v>289260</v>
      </c>
      <c r="M15" s="133">
        <v>289260</v>
      </c>
      <c r="N15" s="133">
        <v>16070</v>
      </c>
      <c r="O15" s="133">
        <v>273190</v>
      </c>
      <c r="P15" s="104">
        <v>43034</v>
      </c>
      <c r="Q15" s="105" t="s">
        <v>634</v>
      </c>
      <c r="R15" s="97" t="s">
        <v>458</v>
      </c>
    </row>
    <row r="16" spans="1:18" ht="36" x14ac:dyDescent="0.3">
      <c r="A16" s="90">
        <v>15</v>
      </c>
      <c r="B16" s="91" t="s">
        <v>388</v>
      </c>
      <c r="C16" s="91" t="s">
        <v>459</v>
      </c>
      <c r="D16" s="91" t="s">
        <v>390</v>
      </c>
      <c r="E16" s="91" t="s">
        <v>391</v>
      </c>
      <c r="F16" s="92" t="s">
        <v>460</v>
      </c>
      <c r="G16" s="91" t="s">
        <v>414</v>
      </c>
      <c r="H16" s="92" t="s">
        <v>461</v>
      </c>
      <c r="I16" s="91" t="s">
        <v>462</v>
      </c>
      <c r="J16" s="91" t="s">
        <v>463</v>
      </c>
      <c r="K16" s="93" t="s">
        <v>401</v>
      </c>
      <c r="L16" s="133">
        <v>220530</v>
      </c>
      <c r="M16" s="133">
        <v>222900</v>
      </c>
      <c r="N16" s="133">
        <v>57400</v>
      </c>
      <c r="O16" s="133">
        <v>165500</v>
      </c>
      <c r="P16" s="104">
        <v>43034</v>
      </c>
      <c r="Q16" s="105" t="s">
        <v>464</v>
      </c>
      <c r="R16" s="97" t="s">
        <v>458</v>
      </c>
    </row>
    <row r="17" spans="1:18" ht="36" x14ac:dyDescent="0.3">
      <c r="A17" s="99">
        <v>16</v>
      </c>
      <c r="B17" s="100" t="s">
        <v>388</v>
      </c>
      <c r="C17" s="100" t="s">
        <v>465</v>
      </c>
      <c r="D17" s="100" t="s">
        <v>466</v>
      </c>
      <c r="E17" s="100" t="s">
        <v>391</v>
      </c>
      <c r="F17" s="101" t="s">
        <v>467</v>
      </c>
      <c r="G17" s="100" t="s">
        <v>393</v>
      </c>
      <c r="H17" s="101" t="s">
        <v>468</v>
      </c>
      <c r="I17" s="100" t="s">
        <v>469</v>
      </c>
      <c r="J17" s="100" t="s">
        <v>463</v>
      </c>
      <c r="K17" s="102" t="s">
        <v>401</v>
      </c>
      <c r="L17" s="133">
        <v>64890</v>
      </c>
      <c r="M17" s="133">
        <v>64890</v>
      </c>
      <c r="N17" s="133">
        <v>0</v>
      </c>
      <c r="O17" s="133">
        <v>64890</v>
      </c>
      <c r="P17" s="104">
        <v>43034</v>
      </c>
      <c r="Q17" s="105"/>
      <c r="R17" s="97" t="s">
        <v>458</v>
      </c>
    </row>
    <row r="18" spans="1:18" ht="36" x14ac:dyDescent="0.3">
      <c r="A18" s="90">
        <v>17</v>
      </c>
      <c r="B18" s="91" t="s">
        <v>388</v>
      </c>
      <c r="C18" s="91" t="s">
        <v>470</v>
      </c>
      <c r="D18" s="91" t="s">
        <v>390</v>
      </c>
      <c r="E18" s="91" t="s">
        <v>391</v>
      </c>
      <c r="F18" s="92" t="s">
        <v>104</v>
      </c>
      <c r="G18" s="91" t="s">
        <v>393</v>
      </c>
      <c r="H18" s="92" t="s">
        <v>471</v>
      </c>
      <c r="I18" s="91" t="s">
        <v>472</v>
      </c>
      <c r="J18" s="91" t="s">
        <v>473</v>
      </c>
      <c r="K18" s="93" t="s">
        <v>474</v>
      </c>
      <c r="L18" s="133">
        <v>409780</v>
      </c>
      <c r="M18" s="133">
        <v>409780</v>
      </c>
      <c r="N18" s="133">
        <v>0</v>
      </c>
      <c r="O18" s="133">
        <v>409780</v>
      </c>
      <c r="P18" s="104">
        <v>43034</v>
      </c>
      <c r="Q18" s="105"/>
      <c r="R18" s="97" t="s">
        <v>458</v>
      </c>
    </row>
    <row r="19" spans="1:18" ht="36" x14ac:dyDescent="0.3">
      <c r="A19" s="99">
        <v>18</v>
      </c>
      <c r="B19" s="100" t="s">
        <v>388</v>
      </c>
      <c r="C19" s="100" t="s">
        <v>465</v>
      </c>
      <c r="D19" s="100" t="s">
        <v>466</v>
      </c>
      <c r="E19" s="100" t="s">
        <v>391</v>
      </c>
      <c r="F19" s="101" t="s">
        <v>475</v>
      </c>
      <c r="G19" s="100" t="s">
        <v>393</v>
      </c>
      <c r="H19" s="101" t="s">
        <v>476</v>
      </c>
      <c r="I19" s="100" t="s">
        <v>477</v>
      </c>
      <c r="J19" s="100" t="s">
        <v>286</v>
      </c>
      <c r="K19" s="102" t="s">
        <v>453</v>
      </c>
      <c r="L19" s="133">
        <v>119580</v>
      </c>
      <c r="M19" s="133">
        <v>119580</v>
      </c>
      <c r="N19" s="133">
        <v>0</v>
      </c>
      <c r="O19" s="133">
        <v>119580</v>
      </c>
      <c r="P19" s="104">
        <v>43034</v>
      </c>
      <c r="Q19" s="105"/>
      <c r="R19" s="97" t="s">
        <v>458</v>
      </c>
    </row>
    <row r="20" spans="1:18" ht="36" x14ac:dyDescent="0.3">
      <c r="A20" s="90">
        <v>19</v>
      </c>
      <c r="B20" s="91" t="s">
        <v>388</v>
      </c>
      <c r="C20" s="91" t="s">
        <v>478</v>
      </c>
      <c r="D20" s="91" t="s">
        <v>390</v>
      </c>
      <c r="E20" s="91" t="s">
        <v>391</v>
      </c>
      <c r="F20" s="92" t="s">
        <v>479</v>
      </c>
      <c r="G20" s="91" t="s">
        <v>393</v>
      </c>
      <c r="H20" s="92" t="s">
        <v>480</v>
      </c>
      <c r="I20" s="91" t="s">
        <v>481</v>
      </c>
      <c r="J20" s="91" t="s">
        <v>287</v>
      </c>
      <c r="K20" s="93" t="s">
        <v>401</v>
      </c>
      <c r="L20" s="133">
        <v>41360</v>
      </c>
      <c r="M20" s="133">
        <v>42160</v>
      </c>
      <c r="N20" s="133">
        <v>0</v>
      </c>
      <c r="O20" s="133">
        <v>42160</v>
      </c>
      <c r="P20" s="104">
        <v>43034</v>
      </c>
      <c r="Q20" s="134" t="s">
        <v>482</v>
      </c>
      <c r="R20" s="97" t="s">
        <v>458</v>
      </c>
    </row>
    <row r="21" spans="1:18" ht="36" x14ac:dyDescent="0.3">
      <c r="A21" s="99">
        <v>20</v>
      </c>
      <c r="B21" s="100" t="s">
        <v>388</v>
      </c>
      <c r="C21" s="100" t="s">
        <v>483</v>
      </c>
      <c r="D21" s="100" t="s">
        <v>390</v>
      </c>
      <c r="E21" s="100" t="s">
        <v>391</v>
      </c>
      <c r="F21" s="101" t="s">
        <v>484</v>
      </c>
      <c r="G21" s="100" t="s">
        <v>393</v>
      </c>
      <c r="H21" s="101" t="s">
        <v>485</v>
      </c>
      <c r="I21" s="100" t="s">
        <v>486</v>
      </c>
      <c r="J21" s="100" t="s">
        <v>287</v>
      </c>
      <c r="K21" s="102" t="s">
        <v>401</v>
      </c>
      <c r="L21" s="133">
        <v>69040</v>
      </c>
      <c r="M21" s="133">
        <v>70260</v>
      </c>
      <c r="N21" s="133">
        <v>0</v>
      </c>
      <c r="O21" s="133">
        <v>70260</v>
      </c>
      <c r="P21" s="104">
        <v>43034</v>
      </c>
      <c r="Q21" s="105" t="s">
        <v>482</v>
      </c>
      <c r="R21" s="97" t="s">
        <v>458</v>
      </c>
    </row>
    <row r="22" spans="1:18" ht="24" x14ac:dyDescent="0.3">
      <c r="A22" s="90">
        <v>21</v>
      </c>
      <c r="B22" s="91" t="s">
        <v>388</v>
      </c>
      <c r="C22" s="91" t="s">
        <v>430</v>
      </c>
      <c r="D22" s="91" t="s">
        <v>390</v>
      </c>
      <c r="E22" s="91" t="s">
        <v>391</v>
      </c>
      <c r="F22" s="92" t="s">
        <v>431</v>
      </c>
      <c r="G22" s="91" t="s">
        <v>393</v>
      </c>
      <c r="H22" s="92" t="s">
        <v>487</v>
      </c>
      <c r="I22" s="91" t="s">
        <v>488</v>
      </c>
      <c r="J22" s="91" t="s">
        <v>300</v>
      </c>
      <c r="K22" s="93" t="s">
        <v>396</v>
      </c>
      <c r="L22" s="133">
        <v>447980</v>
      </c>
      <c r="M22" s="133">
        <v>448930</v>
      </c>
      <c r="N22" s="133">
        <v>0</v>
      </c>
      <c r="O22" s="133">
        <v>448930</v>
      </c>
      <c r="P22" s="104">
        <v>43041</v>
      </c>
      <c r="Q22" s="105" t="s">
        <v>482</v>
      </c>
      <c r="R22" s="97" t="s">
        <v>489</v>
      </c>
    </row>
    <row r="23" spans="1:18" ht="24" x14ac:dyDescent="0.3">
      <c r="A23" s="99">
        <v>22</v>
      </c>
      <c r="B23" s="100" t="s">
        <v>388</v>
      </c>
      <c r="C23" s="100" t="s">
        <v>490</v>
      </c>
      <c r="D23" s="100" t="s">
        <v>390</v>
      </c>
      <c r="E23" s="100" t="s">
        <v>391</v>
      </c>
      <c r="F23" s="101" t="s">
        <v>491</v>
      </c>
      <c r="G23" s="100" t="s">
        <v>393</v>
      </c>
      <c r="H23" s="101" t="s">
        <v>492</v>
      </c>
      <c r="I23" s="100" t="s">
        <v>493</v>
      </c>
      <c r="J23" s="100" t="s">
        <v>300</v>
      </c>
      <c r="K23" s="102" t="s">
        <v>453</v>
      </c>
      <c r="L23" s="133">
        <v>127110</v>
      </c>
      <c r="M23" s="133">
        <v>126520</v>
      </c>
      <c r="N23" s="133">
        <v>0</v>
      </c>
      <c r="O23" s="133">
        <v>126520</v>
      </c>
      <c r="P23" s="104">
        <v>43041</v>
      </c>
      <c r="Q23" s="105" t="s">
        <v>482</v>
      </c>
      <c r="R23" s="97" t="s">
        <v>489</v>
      </c>
    </row>
    <row r="24" spans="1:18" x14ac:dyDescent="0.3">
      <c r="A24" s="90">
        <v>23</v>
      </c>
      <c r="B24" s="91" t="s">
        <v>388</v>
      </c>
      <c r="C24" s="91" t="s">
        <v>494</v>
      </c>
      <c r="D24" s="91" t="s">
        <v>390</v>
      </c>
      <c r="E24" s="91" t="s">
        <v>391</v>
      </c>
      <c r="F24" s="92" t="s">
        <v>495</v>
      </c>
      <c r="G24" s="91" t="s">
        <v>393</v>
      </c>
      <c r="H24" s="92" t="s">
        <v>496</v>
      </c>
      <c r="I24" s="91" t="s">
        <v>497</v>
      </c>
      <c r="J24" s="91" t="s">
        <v>315</v>
      </c>
      <c r="K24" s="93" t="s">
        <v>396</v>
      </c>
      <c r="L24" s="133">
        <v>76120</v>
      </c>
      <c r="M24" s="133">
        <v>75180</v>
      </c>
      <c r="N24" s="133">
        <v>0</v>
      </c>
      <c r="O24" s="133">
        <v>75180</v>
      </c>
      <c r="P24" s="104">
        <v>43041</v>
      </c>
      <c r="Q24" s="105" t="s">
        <v>482</v>
      </c>
      <c r="R24" s="97"/>
    </row>
    <row r="25" spans="1:18" ht="24" x14ac:dyDescent="0.3">
      <c r="A25" s="99">
        <v>24</v>
      </c>
      <c r="B25" s="100" t="s">
        <v>388</v>
      </c>
      <c r="C25" s="100" t="s">
        <v>498</v>
      </c>
      <c r="D25" s="100" t="s">
        <v>390</v>
      </c>
      <c r="E25" s="100" t="s">
        <v>391</v>
      </c>
      <c r="F25" s="101" t="s">
        <v>499</v>
      </c>
      <c r="G25" s="100" t="s">
        <v>393</v>
      </c>
      <c r="H25" s="101" t="s">
        <v>500</v>
      </c>
      <c r="I25" s="100" t="s">
        <v>501</v>
      </c>
      <c r="J25" s="100" t="s">
        <v>323</v>
      </c>
      <c r="K25" s="102" t="s">
        <v>446</v>
      </c>
      <c r="L25" s="133">
        <v>320210</v>
      </c>
      <c r="M25" s="133">
        <v>322240</v>
      </c>
      <c r="N25" s="133">
        <v>0</v>
      </c>
      <c r="O25" s="133">
        <v>322240</v>
      </c>
      <c r="P25" s="104">
        <v>43066</v>
      </c>
      <c r="Q25" s="105" t="s">
        <v>482</v>
      </c>
      <c r="R25" s="97" t="s">
        <v>502</v>
      </c>
    </row>
    <row r="26" spans="1:18" ht="24" x14ac:dyDescent="0.3">
      <c r="A26" s="90">
        <v>25</v>
      </c>
      <c r="B26" s="91" t="s">
        <v>388</v>
      </c>
      <c r="C26" s="91" t="s">
        <v>397</v>
      </c>
      <c r="D26" s="91" t="s">
        <v>390</v>
      </c>
      <c r="E26" s="91" t="s">
        <v>391</v>
      </c>
      <c r="F26" s="92" t="s">
        <v>398</v>
      </c>
      <c r="G26" s="91" t="s">
        <v>393</v>
      </c>
      <c r="H26" s="92" t="s">
        <v>503</v>
      </c>
      <c r="I26" s="91" t="s">
        <v>504</v>
      </c>
      <c r="J26" s="91" t="s">
        <v>328</v>
      </c>
      <c r="K26" s="93" t="s">
        <v>505</v>
      </c>
      <c r="L26" s="133">
        <v>49350</v>
      </c>
      <c r="M26" s="133">
        <v>49880</v>
      </c>
      <c r="N26" s="133">
        <v>0</v>
      </c>
      <c r="O26" s="133">
        <v>49880</v>
      </c>
      <c r="P26" s="104">
        <v>43066</v>
      </c>
      <c r="Q26" s="105" t="s">
        <v>482</v>
      </c>
      <c r="R26" s="97" t="s">
        <v>502</v>
      </c>
    </row>
    <row r="27" spans="1:18" ht="24" x14ac:dyDescent="0.3">
      <c r="A27" s="99">
        <v>26</v>
      </c>
      <c r="B27" s="100" t="s">
        <v>388</v>
      </c>
      <c r="C27" s="100" t="s">
        <v>506</v>
      </c>
      <c r="D27" s="100" t="s">
        <v>390</v>
      </c>
      <c r="E27" s="100" t="s">
        <v>391</v>
      </c>
      <c r="F27" s="101" t="s">
        <v>507</v>
      </c>
      <c r="G27" s="100" t="s">
        <v>393</v>
      </c>
      <c r="H27" s="101" t="s">
        <v>508</v>
      </c>
      <c r="I27" s="100" t="s">
        <v>509</v>
      </c>
      <c r="J27" s="100" t="s">
        <v>333</v>
      </c>
      <c r="K27" s="102" t="s">
        <v>505</v>
      </c>
      <c r="L27" s="133">
        <v>34520</v>
      </c>
      <c r="M27" s="133">
        <v>35130</v>
      </c>
      <c r="N27" s="133">
        <v>0</v>
      </c>
      <c r="O27" s="133">
        <v>35130</v>
      </c>
      <c r="P27" s="104">
        <v>43066</v>
      </c>
      <c r="Q27" s="105" t="s">
        <v>482</v>
      </c>
      <c r="R27" s="97" t="s">
        <v>510</v>
      </c>
    </row>
    <row r="28" spans="1:18" ht="24" x14ac:dyDescent="0.3">
      <c r="A28" s="90">
        <v>27</v>
      </c>
      <c r="B28" s="91" t="s">
        <v>388</v>
      </c>
      <c r="C28" s="91" t="s">
        <v>511</v>
      </c>
      <c r="D28" s="91" t="s">
        <v>390</v>
      </c>
      <c r="E28" s="91" t="s">
        <v>391</v>
      </c>
      <c r="F28" s="92" t="s">
        <v>512</v>
      </c>
      <c r="G28" s="91" t="s">
        <v>393</v>
      </c>
      <c r="H28" s="92" t="s">
        <v>513</v>
      </c>
      <c r="I28" s="91" t="s">
        <v>514</v>
      </c>
      <c r="J28" s="91" t="s">
        <v>333</v>
      </c>
      <c r="K28" s="93" t="s">
        <v>401</v>
      </c>
      <c r="L28" s="133">
        <v>50060</v>
      </c>
      <c r="M28" s="133">
        <v>49120</v>
      </c>
      <c r="N28" s="133">
        <v>0</v>
      </c>
      <c r="O28" s="133">
        <v>49120</v>
      </c>
      <c r="P28" s="104">
        <v>43066</v>
      </c>
      <c r="Q28" s="105" t="s">
        <v>482</v>
      </c>
      <c r="R28" s="97" t="s">
        <v>510</v>
      </c>
    </row>
    <row r="29" spans="1:18" ht="36" x14ac:dyDescent="0.3">
      <c r="A29" s="99">
        <v>28</v>
      </c>
      <c r="B29" s="100" t="s">
        <v>388</v>
      </c>
      <c r="C29" s="100" t="s">
        <v>515</v>
      </c>
      <c r="D29" s="100" t="s">
        <v>390</v>
      </c>
      <c r="E29" s="100" t="s">
        <v>391</v>
      </c>
      <c r="F29" s="101" t="s">
        <v>516</v>
      </c>
      <c r="G29" s="100" t="s">
        <v>393</v>
      </c>
      <c r="H29" s="101" t="s">
        <v>517</v>
      </c>
      <c r="I29" s="100" t="s">
        <v>518</v>
      </c>
      <c r="J29" s="100" t="s">
        <v>340</v>
      </c>
      <c r="K29" s="102" t="s">
        <v>474</v>
      </c>
      <c r="L29" s="133">
        <v>394800</v>
      </c>
      <c r="M29" s="133">
        <v>399040</v>
      </c>
      <c r="N29" s="133">
        <v>0</v>
      </c>
      <c r="O29" s="133">
        <v>399040</v>
      </c>
      <c r="P29" s="104">
        <v>43069</v>
      </c>
      <c r="Q29" s="105" t="s">
        <v>482</v>
      </c>
      <c r="R29" s="97" t="s">
        <v>519</v>
      </c>
    </row>
    <row r="30" spans="1:18" ht="36" x14ac:dyDescent="0.3">
      <c r="A30" s="90">
        <v>29</v>
      </c>
      <c r="B30" s="91" t="s">
        <v>388</v>
      </c>
      <c r="C30" s="91" t="s">
        <v>520</v>
      </c>
      <c r="D30" s="91" t="s">
        <v>390</v>
      </c>
      <c r="E30" s="91" t="s">
        <v>391</v>
      </c>
      <c r="F30" s="92" t="s">
        <v>521</v>
      </c>
      <c r="G30" s="91" t="s">
        <v>393</v>
      </c>
      <c r="H30" s="92" t="s">
        <v>522</v>
      </c>
      <c r="I30" s="91" t="s">
        <v>523</v>
      </c>
      <c r="J30" s="91" t="s">
        <v>342</v>
      </c>
      <c r="K30" s="93" t="s">
        <v>446</v>
      </c>
      <c r="L30" s="133">
        <v>135480</v>
      </c>
      <c r="M30" s="133">
        <v>145560</v>
      </c>
      <c r="N30" s="133">
        <v>0</v>
      </c>
      <c r="O30" s="133">
        <v>145560</v>
      </c>
      <c r="P30" s="104">
        <v>43069</v>
      </c>
      <c r="Q30" s="105" t="s">
        <v>482</v>
      </c>
      <c r="R30" s="97" t="s">
        <v>519</v>
      </c>
    </row>
    <row r="31" spans="1:18" ht="36" x14ac:dyDescent="0.3">
      <c r="A31" s="99">
        <v>30</v>
      </c>
      <c r="B31" s="100" t="s">
        <v>388</v>
      </c>
      <c r="C31" s="100" t="s">
        <v>524</v>
      </c>
      <c r="D31" s="100" t="s">
        <v>390</v>
      </c>
      <c r="E31" s="100" t="s">
        <v>391</v>
      </c>
      <c r="F31" s="101" t="s">
        <v>525</v>
      </c>
      <c r="G31" s="100" t="s">
        <v>393</v>
      </c>
      <c r="H31" s="101" t="s">
        <v>526</v>
      </c>
      <c r="I31" s="100" t="s">
        <v>527</v>
      </c>
      <c r="J31" s="100" t="s">
        <v>342</v>
      </c>
      <c r="K31" s="102" t="s">
        <v>453</v>
      </c>
      <c r="L31" s="133">
        <v>63870</v>
      </c>
      <c r="M31" s="133">
        <v>68910</v>
      </c>
      <c r="N31" s="133">
        <v>0</v>
      </c>
      <c r="O31" s="133">
        <v>68910</v>
      </c>
      <c r="P31" s="104">
        <v>43069</v>
      </c>
      <c r="Q31" s="105" t="s">
        <v>482</v>
      </c>
      <c r="R31" s="97" t="s">
        <v>519</v>
      </c>
    </row>
    <row r="32" spans="1:18" ht="36" x14ac:dyDescent="0.3">
      <c r="A32" s="90">
        <v>31</v>
      </c>
      <c r="B32" s="91" t="s">
        <v>388</v>
      </c>
      <c r="C32" s="91" t="s">
        <v>528</v>
      </c>
      <c r="D32" s="91" t="s">
        <v>390</v>
      </c>
      <c r="E32" s="91" t="s">
        <v>391</v>
      </c>
      <c r="F32" s="92" t="s">
        <v>529</v>
      </c>
      <c r="G32" s="91" t="s">
        <v>393</v>
      </c>
      <c r="H32" s="92" t="s">
        <v>530</v>
      </c>
      <c r="I32" s="91" t="s">
        <v>531</v>
      </c>
      <c r="J32" s="91" t="s">
        <v>342</v>
      </c>
      <c r="K32" s="93" t="s">
        <v>453</v>
      </c>
      <c r="L32" s="133">
        <v>134470</v>
      </c>
      <c r="M32" s="133">
        <v>134720</v>
      </c>
      <c r="N32" s="133">
        <v>0</v>
      </c>
      <c r="O32" s="133">
        <v>134720</v>
      </c>
      <c r="P32" s="104">
        <v>43069</v>
      </c>
      <c r="Q32" s="105" t="s">
        <v>482</v>
      </c>
      <c r="R32" s="97" t="s">
        <v>519</v>
      </c>
    </row>
    <row r="33" spans="1:18" ht="36" x14ac:dyDescent="0.3">
      <c r="A33" s="99">
        <v>32</v>
      </c>
      <c r="B33" s="100" t="s">
        <v>388</v>
      </c>
      <c r="C33" s="100" t="s">
        <v>532</v>
      </c>
      <c r="D33" s="100" t="s">
        <v>390</v>
      </c>
      <c r="E33" s="100" t="s">
        <v>391</v>
      </c>
      <c r="F33" s="101" t="s">
        <v>533</v>
      </c>
      <c r="G33" s="100" t="s">
        <v>393</v>
      </c>
      <c r="H33" s="101" t="s">
        <v>534</v>
      </c>
      <c r="I33" s="100" t="s">
        <v>535</v>
      </c>
      <c r="J33" s="100" t="s">
        <v>342</v>
      </c>
      <c r="K33" s="102" t="s">
        <v>536</v>
      </c>
      <c r="L33" s="133">
        <v>384420</v>
      </c>
      <c r="M33" s="133">
        <v>391270</v>
      </c>
      <c r="N33" s="133">
        <v>0</v>
      </c>
      <c r="O33" s="133">
        <v>391270</v>
      </c>
      <c r="P33" s="104">
        <v>43069</v>
      </c>
      <c r="Q33" s="105" t="s">
        <v>482</v>
      </c>
      <c r="R33" s="97" t="s">
        <v>519</v>
      </c>
    </row>
    <row r="34" spans="1:18" ht="36" x14ac:dyDescent="0.3">
      <c r="A34" s="90">
        <v>33</v>
      </c>
      <c r="B34" s="91" t="s">
        <v>388</v>
      </c>
      <c r="C34" s="91" t="s">
        <v>537</v>
      </c>
      <c r="D34" s="91" t="s">
        <v>390</v>
      </c>
      <c r="E34" s="91" t="s">
        <v>391</v>
      </c>
      <c r="F34" s="92" t="s">
        <v>69</v>
      </c>
      <c r="G34" s="91" t="s">
        <v>393</v>
      </c>
      <c r="H34" s="92" t="s">
        <v>538</v>
      </c>
      <c r="I34" s="91" t="s">
        <v>539</v>
      </c>
      <c r="J34" s="91" t="s">
        <v>342</v>
      </c>
      <c r="K34" s="93" t="s">
        <v>446</v>
      </c>
      <c r="L34" s="133">
        <v>273510</v>
      </c>
      <c r="M34" s="133">
        <v>274220</v>
      </c>
      <c r="N34" s="133">
        <v>0</v>
      </c>
      <c r="O34" s="133">
        <v>274220</v>
      </c>
      <c r="P34" s="104">
        <v>43069</v>
      </c>
      <c r="Q34" s="105" t="s">
        <v>482</v>
      </c>
      <c r="R34" s="97" t="s">
        <v>519</v>
      </c>
    </row>
    <row r="35" spans="1:18" ht="36" x14ac:dyDescent="0.3">
      <c r="A35" s="99">
        <v>34</v>
      </c>
      <c r="B35" s="100" t="s">
        <v>388</v>
      </c>
      <c r="C35" s="100" t="s">
        <v>540</v>
      </c>
      <c r="D35" s="100" t="s">
        <v>390</v>
      </c>
      <c r="E35" s="100" t="s">
        <v>391</v>
      </c>
      <c r="F35" s="101" t="s">
        <v>43</v>
      </c>
      <c r="G35" s="100" t="s">
        <v>393</v>
      </c>
      <c r="H35" s="101" t="s">
        <v>541</v>
      </c>
      <c r="I35" s="100" t="s">
        <v>542</v>
      </c>
      <c r="J35" s="100" t="s">
        <v>543</v>
      </c>
      <c r="K35" s="102" t="s">
        <v>401</v>
      </c>
      <c r="L35" s="133">
        <v>83870</v>
      </c>
      <c r="M35" s="133">
        <v>85010</v>
      </c>
      <c r="N35" s="133">
        <v>0</v>
      </c>
      <c r="O35" s="133">
        <v>85010</v>
      </c>
      <c r="P35" s="104">
        <v>43069</v>
      </c>
      <c r="Q35" s="105" t="s">
        <v>482</v>
      </c>
      <c r="R35" s="97" t="s">
        <v>519</v>
      </c>
    </row>
    <row r="36" spans="1:18" ht="24" x14ac:dyDescent="0.3">
      <c r="A36" s="90">
        <v>35</v>
      </c>
      <c r="B36" s="91" t="s">
        <v>388</v>
      </c>
      <c r="C36" s="91" t="s">
        <v>524</v>
      </c>
      <c r="D36" s="91" t="s">
        <v>390</v>
      </c>
      <c r="E36" s="91" t="s">
        <v>391</v>
      </c>
      <c r="F36" s="92" t="s">
        <v>525</v>
      </c>
      <c r="G36" s="91" t="s">
        <v>393</v>
      </c>
      <c r="H36" s="92" t="s">
        <v>544</v>
      </c>
      <c r="I36" s="91" t="s">
        <v>545</v>
      </c>
      <c r="J36" s="91" t="s">
        <v>344</v>
      </c>
      <c r="K36" s="93" t="s">
        <v>453</v>
      </c>
      <c r="L36" s="133">
        <v>155520</v>
      </c>
      <c r="M36" s="133">
        <v>168330</v>
      </c>
      <c r="N36" s="133">
        <v>0</v>
      </c>
      <c r="O36" s="133">
        <v>168330</v>
      </c>
      <c r="P36" s="104">
        <v>43069</v>
      </c>
      <c r="Q36" s="105" t="s">
        <v>482</v>
      </c>
      <c r="R36" s="97" t="s">
        <v>546</v>
      </c>
    </row>
    <row r="37" spans="1:18" ht="24" x14ac:dyDescent="0.3">
      <c r="A37" s="99">
        <v>36</v>
      </c>
      <c r="B37" s="100" t="s">
        <v>388</v>
      </c>
      <c r="C37" s="100" t="s">
        <v>547</v>
      </c>
      <c r="D37" s="100" t="s">
        <v>390</v>
      </c>
      <c r="E37" s="100" t="s">
        <v>391</v>
      </c>
      <c r="F37" s="101" t="s">
        <v>548</v>
      </c>
      <c r="G37" s="100" t="s">
        <v>393</v>
      </c>
      <c r="H37" s="101" t="s">
        <v>549</v>
      </c>
      <c r="I37" s="100" t="s">
        <v>550</v>
      </c>
      <c r="J37" s="100" t="s">
        <v>344</v>
      </c>
      <c r="K37" s="102" t="s">
        <v>428</v>
      </c>
      <c r="L37" s="133">
        <v>373600</v>
      </c>
      <c r="M37" s="133">
        <v>367800</v>
      </c>
      <c r="N37" s="133">
        <v>0</v>
      </c>
      <c r="O37" s="133">
        <v>367800</v>
      </c>
      <c r="P37" s="104">
        <v>43069</v>
      </c>
      <c r="Q37" s="105" t="s">
        <v>482</v>
      </c>
      <c r="R37" s="97" t="s">
        <v>546</v>
      </c>
    </row>
    <row r="38" spans="1:18" ht="60" x14ac:dyDescent="0.3">
      <c r="A38" s="90">
        <v>37</v>
      </c>
      <c r="B38" s="91" t="s">
        <v>388</v>
      </c>
      <c r="C38" s="91" t="s">
        <v>551</v>
      </c>
      <c r="D38" s="91" t="s">
        <v>390</v>
      </c>
      <c r="E38" s="91" t="s">
        <v>391</v>
      </c>
      <c r="F38" s="92" t="s">
        <v>552</v>
      </c>
      <c r="G38" s="91" t="s">
        <v>393</v>
      </c>
      <c r="H38" s="92" t="s">
        <v>553</v>
      </c>
      <c r="I38" s="91" t="s">
        <v>554</v>
      </c>
      <c r="J38" s="91" t="s">
        <v>346</v>
      </c>
      <c r="K38" s="93" t="s">
        <v>401</v>
      </c>
      <c r="L38" s="133">
        <v>69040</v>
      </c>
      <c r="M38" s="133">
        <v>70260</v>
      </c>
      <c r="N38" s="133">
        <v>0</v>
      </c>
      <c r="O38" s="133">
        <v>70260</v>
      </c>
      <c r="P38" s="104">
        <v>43095</v>
      </c>
      <c r="Q38" s="105" t="s">
        <v>482</v>
      </c>
      <c r="R38" s="97" t="s">
        <v>555</v>
      </c>
    </row>
    <row r="39" spans="1:18" ht="60" x14ac:dyDescent="0.3">
      <c r="A39" s="99">
        <v>38</v>
      </c>
      <c r="B39" s="100" t="s">
        <v>388</v>
      </c>
      <c r="C39" s="100" t="s">
        <v>556</v>
      </c>
      <c r="D39" s="100" t="s">
        <v>390</v>
      </c>
      <c r="E39" s="100" t="s">
        <v>391</v>
      </c>
      <c r="F39" s="101" t="s">
        <v>557</v>
      </c>
      <c r="G39" s="100" t="s">
        <v>393</v>
      </c>
      <c r="H39" s="101" t="s">
        <v>558</v>
      </c>
      <c r="I39" s="100" t="s">
        <v>559</v>
      </c>
      <c r="J39" s="100" t="s">
        <v>346</v>
      </c>
      <c r="K39" s="102" t="s">
        <v>428</v>
      </c>
      <c r="L39" s="133">
        <v>337700</v>
      </c>
      <c r="M39" s="133">
        <v>340630</v>
      </c>
      <c r="N39" s="133">
        <v>0</v>
      </c>
      <c r="O39" s="133">
        <v>340630</v>
      </c>
      <c r="P39" s="104">
        <v>43095</v>
      </c>
      <c r="Q39" s="105" t="s">
        <v>482</v>
      </c>
      <c r="R39" s="97" t="s">
        <v>555</v>
      </c>
    </row>
    <row r="40" spans="1:18" ht="60" x14ac:dyDescent="0.3">
      <c r="A40" s="90">
        <v>39</v>
      </c>
      <c r="B40" s="91" t="s">
        <v>388</v>
      </c>
      <c r="C40" s="91" t="s">
        <v>560</v>
      </c>
      <c r="D40" s="91" t="s">
        <v>390</v>
      </c>
      <c r="E40" s="91" t="s">
        <v>391</v>
      </c>
      <c r="F40" s="92" t="s">
        <v>561</v>
      </c>
      <c r="G40" s="91" t="s">
        <v>393</v>
      </c>
      <c r="H40" s="92" t="s">
        <v>562</v>
      </c>
      <c r="I40" s="91" t="s">
        <v>563</v>
      </c>
      <c r="J40" s="91" t="s">
        <v>346</v>
      </c>
      <c r="K40" s="93" t="s">
        <v>401</v>
      </c>
      <c r="L40" s="133">
        <v>98700</v>
      </c>
      <c r="M40" s="133">
        <v>99760</v>
      </c>
      <c r="N40" s="133">
        <v>0</v>
      </c>
      <c r="O40" s="133">
        <v>99760</v>
      </c>
      <c r="P40" s="104">
        <v>43095</v>
      </c>
      <c r="Q40" s="105" t="s">
        <v>482</v>
      </c>
      <c r="R40" s="97" t="s">
        <v>555</v>
      </c>
    </row>
    <row r="41" spans="1:18" ht="60" x14ac:dyDescent="0.3">
      <c r="A41" s="99">
        <v>40</v>
      </c>
      <c r="B41" s="100" t="s">
        <v>388</v>
      </c>
      <c r="C41" s="100" t="s">
        <v>564</v>
      </c>
      <c r="D41" s="100" t="s">
        <v>390</v>
      </c>
      <c r="E41" s="100" t="s">
        <v>391</v>
      </c>
      <c r="F41" s="101" t="s">
        <v>565</v>
      </c>
      <c r="G41" s="100" t="s">
        <v>393</v>
      </c>
      <c r="H41" s="101" t="s">
        <v>566</v>
      </c>
      <c r="I41" s="100" t="s">
        <v>567</v>
      </c>
      <c r="J41" s="100" t="s">
        <v>346</v>
      </c>
      <c r="K41" s="102" t="s">
        <v>401</v>
      </c>
      <c r="L41" s="133">
        <v>92670</v>
      </c>
      <c r="M41" s="133">
        <v>94770</v>
      </c>
      <c r="N41" s="133">
        <v>0</v>
      </c>
      <c r="O41" s="133">
        <v>94770</v>
      </c>
      <c r="P41" s="104">
        <v>43095</v>
      </c>
      <c r="Q41" s="105" t="s">
        <v>482</v>
      </c>
      <c r="R41" s="97" t="s">
        <v>555</v>
      </c>
    </row>
    <row r="42" spans="1:18" ht="60" x14ac:dyDescent="0.3">
      <c r="A42" s="90">
        <v>41</v>
      </c>
      <c r="B42" s="91" t="s">
        <v>388</v>
      </c>
      <c r="C42" s="91" t="s">
        <v>568</v>
      </c>
      <c r="D42" s="91" t="s">
        <v>390</v>
      </c>
      <c r="E42" s="91" t="s">
        <v>391</v>
      </c>
      <c r="F42" s="92" t="s">
        <v>569</v>
      </c>
      <c r="G42" s="91" t="s">
        <v>393</v>
      </c>
      <c r="H42" s="92" t="s">
        <v>570</v>
      </c>
      <c r="I42" s="91" t="s">
        <v>571</v>
      </c>
      <c r="J42" s="91" t="s">
        <v>354</v>
      </c>
      <c r="K42" s="93" t="s">
        <v>396</v>
      </c>
      <c r="L42" s="133">
        <v>181260</v>
      </c>
      <c r="M42" s="133">
        <v>191710</v>
      </c>
      <c r="N42" s="133">
        <v>0</v>
      </c>
      <c r="O42" s="133">
        <v>191710</v>
      </c>
      <c r="P42" s="104">
        <v>43095</v>
      </c>
      <c r="Q42" s="105" t="s">
        <v>482</v>
      </c>
      <c r="R42" s="97" t="s">
        <v>555</v>
      </c>
    </row>
    <row r="43" spans="1:18" ht="60" x14ac:dyDescent="0.3">
      <c r="A43" s="99">
        <v>42</v>
      </c>
      <c r="B43" s="100" t="s">
        <v>388</v>
      </c>
      <c r="C43" s="100" t="s">
        <v>515</v>
      </c>
      <c r="D43" s="100" t="s">
        <v>390</v>
      </c>
      <c r="E43" s="100" t="s">
        <v>391</v>
      </c>
      <c r="F43" s="101" t="s">
        <v>516</v>
      </c>
      <c r="G43" s="100" t="s">
        <v>393</v>
      </c>
      <c r="H43" s="101" t="s">
        <v>572</v>
      </c>
      <c r="I43" s="100" t="s">
        <v>573</v>
      </c>
      <c r="J43" s="100" t="s">
        <v>358</v>
      </c>
      <c r="K43" s="102" t="s">
        <v>505</v>
      </c>
      <c r="L43" s="133">
        <v>34720</v>
      </c>
      <c r="M43" s="133">
        <v>35130</v>
      </c>
      <c r="N43" s="133">
        <v>0</v>
      </c>
      <c r="O43" s="133">
        <v>35130</v>
      </c>
      <c r="P43" s="104">
        <v>43095</v>
      </c>
      <c r="Q43" s="105" t="s">
        <v>482</v>
      </c>
      <c r="R43" s="97" t="s">
        <v>555</v>
      </c>
    </row>
    <row r="44" spans="1:18" ht="60" x14ac:dyDescent="0.3">
      <c r="A44" s="90">
        <v>43</v>
      </c>
      <c r="B44" s="91" t="s">
        <v>388</v>
      </c>
      <c r="C44" s="91" t="s">
        <v>547</v>
      </c>
      <c r="D44" s="91" t="s">
        <v>390</v>
      </c>
      <c r="E44" s="91" t="s">
        <v>391</v>
      </c>
      <c r="F44" s="92" t="s">
        <v>548</v>
      </c>
      <c r="G44" s="91" t="s">
        <v>393</v>
      </c>
      <c r="H44" s="92" t="s">
        <v>574</v>
      </c>
      <c r="I44" s="91" t="s">
        <v>575</v>
      </c>
      <c r="J44" s="91" t="s">
        <v>358</v>
      </c>
      <c r="K44" s="93" t="s">
        <v>505</v>
      </c>
      <c r="L44" s="133">
        <v>99390</v>
      </c>
      <c r="M44" s="133">
        <v>100030</v>
      </c>
      <c r="N44" s="133">
        <v>0</v>
      </c>
      <c r="O44" s="133">
        <v>100030</v>
      </c>
      <c r="P44" s="104">
        <v>43095</v>
      </c>
      <c r="Q44" s="105" t="s">
        <v>482</v>
      </c>
      <c r="R44" s="97" t="s">
        <v>555</v>
      </c>
    </row>
    <row r="45" spans="1:18" ht="60" x14ac:dyDescent="0.3">
      <c r="A45" s="99">
        <v>44</v>
      </c>
      <c r="B45" s="100" t="s">
        <v>388</v>
      </c>
      <c r="C45" s="100" t="s">
        <v>576</v>
      </c>
      <c r="D45" s="100" t="s">
        <v>390</v>
      </c>
      <c r="E45" s="100" t="s">
        <v>391</v>
      </c>
      <c r="F45" s="101" t="s">
        <v>577</v>
      </c>
      <c r="G45" s="100" t="s">
        <v>393</v>
      </c>
      <c r="H45" s="101" t="s">
        <v>578</v>
      </c>
      <c r="I45" s="100" t="s">
        <v>579</v>
      </c>
      <c r="J45" s="100" t="s">
        <v>358</v>
      </c>
      <c r="K45" s="102" t="s">
        <v>428</v>
      </c>
      <c r="L45" s="133">
        <v>333710</v>
      </c>
      <c r="M45" s="133">
        <v>337640</v>
      </c>
      <c r="N45" s="133">
        <v>0</v>
      </c>
      <c r="O45" s="133">
        <v>337640</v>
      </c>
      <c r="P45" s="104">
        <v>43095</v>
      </c>
      <c r="Q45" s="105" t="s">
        <v>482</v>
      </c>
      <c r="R45" s="97" t="s">
        <v>555</v>
      </c>
    </row>
    <row r="46" spans="1:18" ht="60" x14ac:dyDescent="0.3">
      <c r="A46" s="90">
        <v>45</v>
      </c>
      <c r="B46" s="91" t="s">
        <v>388</v>
      </c>
      <c r="C46" s="91" t="s">
        <v>576</v>
      </c>
      <c r="D46" s="91" t="s">
        <v>390</v>
      </c>
      <c r="E46" s="91" t="s">
        <v>391</v>
      </c>
      <c r="F46" s="92" t="s">
        <v>580</v>
      </c>
      <c r="G46" s="91" t="s">
        <v>393</v>
      </c>
      <c r="H46" s="92" t="s">
        <v>581</v>
      </c>
      <c r="I46" s="91" t="s">
        <v>582</v>
      </c>
      <c r="J46" s="91" t="s">
        <v>359</v>
      </c>
      <c r="K46" s="93" t="s">
        <v>453</v>
      </c>
      <c r="L46" s="133">
        <v>281650</v>
      </c>
      <c r="M46" s="133">
        <v>285010</v>
      </c>
      <c r="N46" s="133">
        <v>0</v>
      </c>
      <c r="O46" s="133">
        <v>285010</v>
      </c>
      <c r="P46" s="104">
        <v>43095</v>
      </c>
      <c r="Q46" s="105" t="s">
        <v>482</v>
      </c>
      <c r="R46" s="97" t="s">
        <v>555</v>
      </c>
    </row>
    <row r="47" spans="1:18" ht="60" x14ac:dyDescent="0.3">
      <c r="A47" s="99">
        <v>46</v>
      </c>
      <c r="B47" s="100" t="s">
        <v>388</v>
      </c>
      <c r="C47" s="100" t="s">
        <v>583</v>
      </c>
      <c r="D47" s="100" t="s">
        <v>390</v>
      </c>
      <c r="E47" s="100" t="s">
        <v>391</v>
      </c>
      <c r="F47" s="101" t="s">
        <v>584</v>
      </c>
      <c r="G47" s="100" t="s">
        <v>393</v>
      </c>
      <c r="H47" s="101" t="s">
        <v>585</v>
      </c>
      <c r="I47" s="100" t="s">
        <v>586</v>
      </c>
      <c r="J47" s="100" t="s">
        <v>360</v>
      </c>
      <c r="K47" s="102" t="s">
        <v>505</v>
      </c>
      <c r="L47" s="133">
        <v>109130</v>
      </c>
      <c r="M47" s="133">
        <v>109490</v>
      </c>
      <c r="N47" s="133">
        <v>0</v>
      </c>
      <c r="O47" s="133">
        <v>109490</v>
      </c>
      <c r="P47" s="104">
        <v>43095</v>
      </c>
      <c r="Q47" s="105" t="s">
        <v>482</v>
      </c>
      <c r="R47" s="97" t="s">
        <v>555</v>
      </c>
    </row>
    <row r="48" spans="1:18" ht="60" x14ac:dyDescent="0.3">
      <c r="A48" s="90">
        <v>47</v>
      </c>
      <c r="B48" s="91" t="s">
        <v>388</v>
      </c>
      <c r="C48" s="91" t="s">
        <v>587</v>
      </c>
      <c r="D48" s="91" t="s">
        <v>390</v>
      </c>
      <c r="E48" s="91" t="s">
        <v>391</v>
      </c>
      <c r="F48" s="92" t="s">
        <v>588</v>
      </c>
      <c r="G48" s="91" t="s">
        <v>393</v>
      </c>
      <c r="H48" s="92" t="s">
        <v>589</v>
      </c>
      <c r="I48" s="91" t="s">
        <v>590</v>
      </c>
      <c r="J48" s="91" t="s">
        <v>360</v>
      </c>
      <c r="K48" s="93" t="s">
        <v>396</v>
      </c>
      <c r="L48" s="133">
        <v>411570</v>
      </c>
      <c r="M48" s="133">
        <v>418140</v>
      </c>
      <c r="N48" s="133">
        <v>0</v>
      </c>
      <c r="O48" s="133">
        <v>418140</v>
      </c>
      <c r="P48" s="104">
        <v>43095</v>
      </c>
      <c r="Q48" s="105" t="s">
        <v>482</v>
      </c>
      <c r="R48" s="97" t="s">
        <v>555</v>
      </c>
    </row>
    <row r="49" spans="1:18" ht="60" x14ac:dyDescent="0.3">
      <c r="A49" s="99">
        <v>48</v>
      </c>
      <c r="B49" s="100" t="s">
        <v>388</v>
      </c>
      <c r="C49" s="100" t="s">
        <v>591</v>
      </c>
      <c r="D49" s="100" t="s">
        <v>390</v>
      </c>
      <c r="E49" s="100" t="s">
        <v>391</v>
      </c>
      <c r="F49" s="101" t="s">
        <v>592</v>
      </c>
      <c r="G49" s="100" t="s">
        <v>393</v>
      </c>
      <c r="H49" s="101" t="s">
        <v>593</v>
      </c>
      <c r="I49" s="100" t="s">
        <v>594</v>
      </c>
      <c r="J49" s="100" t="s">
        <v>360</v>
      </c>
      <c r="K49" s="102" t="s">
        <v>401</v>
      </c>
      <c r="L49" s="133">
        <v>104260</v>
      </c>
      <c r="M49" s="133">
        <v>106180</v>
      </c>
      <c r="N49" s="133">
        <v>0</v>
      </c>
      <c r="O49" s="133">
        <v>106180</v>
      </c>
      <c r="P49" s="104">
        <v>43095</v>
      </c>
      <c r="Q49" s="105" t="s">
        <v>482</v>
      </c>
      <c r="R49" s="97" t="s">
        <v>555</v>
      </c>
    </row>
    <row r="50" spans="1:18" x14ac:dyDescent="0.3">
      <c r="A50" s="106"/>
      <c r="B50" s="107"/>
      <c r="C50" s="107"/>
      <c r="D50" s="107"/>
      <c r="E50" s="107"/>
      <c r="F50" s="107"/>
      <c r="G50" s="107"/>
      <c r="H50" s="107"/>
      <c r="I50" s="107"/>
      <c r="J50" s="106" t="s">
        <v>595</v>
      </c>
      <c r="K50" s="108">
        <v>175</v>
      </c>
      <c r="L50" s="108">
        <v>9286130</v>
      </c>
      <c r="M50" s="108">
        <v>9362440</v>
      </c>
      <c r="N50" s="108">
        <v>212160</v>
      </c>
      <c r="O50" s="108">
        <f>SUM(O2:O49)</f>
        <v>9150280</v>
      </c>
      <c r="P50" s="104"/>
      <c r="Q50" s="105"/>
      <c r="R50" s="94"/>
    </row>
    <row r="51" spans="1:18" x14ac:dyDescent="0.3">
      <c r="N51" s="98" t="s">
        <v>596</v>
      </c>
      <c r="O51" s="98">
        <v>-620</v>
      </c>
      <c r="P51" s="109"/>
      <c r="Q51" s="110"/>
    </row>
    <row r="52" spans="1:18" x14ac:dyDescent="0.3">
      <c r="O52" s="115">
        <f>SUM(O50:O51)</f>
        <v>9149660</v>
      </c>
      <c r="P52" s="109"/>
      <c r="Q52" s="110"/>
    </row>
    <row r="53" spans="1:18" x14ac:dyDescent="0.3">
      <c r="P53" s="109"/>
      <c r="Q53" s="110"/>
    </row>
    <row r="56" spans="1:18" x14ac:dyDescent="0.3">
      <c r="M56" s="114">
        <f>M50-O52</f>
        <v>212780</v>
      </c>
      <c r="O56" s="94">
        <v>70260</v>
      </c>
    </row>
    <row r="57" spans="1:18" x14ac:dyDescent="0.3">
      <c r="O57" s="103">
        <v>340630</v>
      </c>
    </row>
    <row r="58" spans="1:18" x14ac:dyDescent="0.3">
      <c r="O58" s="94">
        <v>99760</v>
      </c>
    </row>
    <row r="59" spans="1:18" x14ac:dyDescent="0.3">
      <c r="O59" s="103">
        <v>94770</v>
      </c>
    </row>
    <row r="60" spans="1:18" x14ac:dyDescent="0.3">
      <c r="O60" s="94">
        <v>191710</v>
      </c>
    </row>
    <row r="61" spans="1:18" x14ac:dyDescent="0.3">
      <c r="O61" s="103">
        <v>35130</v>
      </c>
    </row>
    <row r="62" spans="1:18" x14ac:dyDescent="0.3">
      <c r="O62" s="94">
        <v>100030</v>
      </c>
    </row>
    <row r="63" spans="1:18" x14ac:dyDescent="0.3">
      <c r="O63" s="103">
        <v>337640</v>
      </c>
    </row>
    <row r="64" spans="1:18" x14ac:dyDescent="0.3">
      <c r="O64" s="94">
        <v>285010</v>
      </c>
    </row>
    <row r="65" spans="15:15" s="98" customFormat="1" x14ac:dyDescent="0.3">
      <c r="O65" s="103">
        <v>109490</v>
      </c>
    </row>
    <row r="66" spans="15:15" s="98" customFormat="1" x14ac:dyDescent="0.3">
      <c r="O66" s="94">
        <v>418140</v>
      </c>
    </row>
    <row r="67" spans="15:15" s="98" customFormat="1" x14ac:dyDescent="0.3">
      <c r="O67" s="103">
        <v>106180</v>
      </c>
    </row>
    <row r="70" spans="15:15" s="98" customFormat="1" x14ac:dyDescent="0.3">
      <c r="O70" s="114">
        <f>SUM(O56:O69)</f>
        <v>2188750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C16" sqref="C16"/>
    </sheetView>
  </sheetViews>
  <sheetFormatPr defaultRowHeight="16.5" x14ac:dyDescent="0.3"/>
  <cols>
    <col min="2" max="2" width="14.5" style="55" customWidth="1"/>
    <col min="3" max="8" width="14.5" customWidth="1"/>
  </cols>
  <sheetData>
    <row r="2" spans="2:8" ht="17.25" thickBot="1" x14ac:dyDescent="0.35">
      <c r="C2" s="54"/>
      <c r="D2" s="54"/>
      <c r="E2" s="54"/>
      <c r="F2" s="54"/>
      <c r="G2" s="54"/>
      <c r="H2" s="54"/>
    </row>
    <row r="3" spans="2:8" ht="21" thickBot="1" x14ac:dyDescent="0.35">
      <c r="B3" s="138" t="s">
        <v>124</v>
      </c>
      <c r="C3" s="139"/>
      <c r="D3" s="139"/>
      <c r="E3" s="139"/>
      <c r="F3" s="139"/>
      <c r="G3" s="139"/>
      <c r="H3" s="140"/>
    </row>
    <row r="4" spans="2:8" ht="17.25" thickBot="1" x14ac:dyDescent="0.35">
      <c r="C4" s="54"/>
      <c r="D4" s="54"/>
      <c r="E4" s="54"/>
      <c r="F4" s="54"/>
      <c r="G4" s="54"/>
      <c r="H4" s="54"/>
    </row>
    <row r="5" spans="2:8" ht="24.75" customHeight="1" thickBot="1" x14ac:dyDescent="0.35">
      <c r="B5" s="62"/>
      <c r="C5" s="60" t="s">
        <v>125</v>
      </c>
      <c r="D5" s="58" t="s">
        <v>126</v>
      </c>
      <c r="E5" s="58" t="s">
        <v>14</v>
      </c>
      <c r="F5" s="58" t="s">
        <v>127</v>
      </c>
      <c r="G5" s="58" t="s">
        <v>40</v>
      </c>
      <c r="H5" s="59" t="s">
        <v>128</v>
      </c>
    </row>
    <row r="6" spans="2:8" ht="24.75" customHeight="1" x14ac:dyDescent="0.3">
      <c r="B6" s="63" t="s">
        <v>27</v>
      </c>
      <c r="C6" s="61">
        <v>10283020</v>
      </c>
      <c r="D6" s="56">
        <v>10283020</v>
      </c>
      <c r="E6" s="56">
        <v>10283020</v>
      </c>
      <c r="F6" s="56">
        <v>0</v>
      </c>
      <c r="G6" s="56">
        <v>0</v>
      </c>
      <c r="H6" s="57">
        <v>0</v>
      </c>
    </row>
    <row r="7" spans="2:8" ht="24.75" customHeight="1" thickBot="1" x14ac:dyDescent="0.35">
      <c r="B7" s="64" t="s">
        <v>129</v>
      </c>
      <c r="C7" s="65">
        <v>46311290</v>
      </c>
      <c r="D7" s="66">
        <v>46311290</v>
      </c>
      <c r="E7" s="66">
        <v>22127590</v>
      </c>
      <c r="F7" s="66">
        <v>24155700</v>
      </c>
      <c r="G7" s="66">
        <v>45680</v>
      </c>
      <c r="H7" s="67">
        <v>-17680</v>
      </c>
    </row>
    <row r="8" spans="2:8" ht="24.75" customHeight="1" thickBot="1" x14ac:dyDescent="0.35">
      <c r="B8" s="70" t="s">
        <v>130</v>
      </c>
      <c r="C8" s="68">
        <f t="shared" ref="C8:H8" si="0">SUM(C6:C7)</f>
        <v>56594310</v>
      </c>
      <c r="D8" s="51">
        <f t="shared" si="0"/>
        <v>56594310</v>
      </c>
      <c r="E8" s="51">
        <f t="shared" si="0"/>
        <v>32410610</v>
      </c>
      <c r="F8" s="51">
        <f t="shared" si="0"/>
        <v>24155700</v>
      </c>
      <c r="G8" s="51">
        <f t="shared" si="0"/>
        <v>45680</v>
      </c>
      <c r="H8" s="69">
        <f t="shared" si="0"/>
        <v>-17680</v>
      </c>
    </row>
  </sheetData>
  <mergeCells count="1">
    <mergeCell ref="B3:H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9"/>
  <sheetViews>
    <sheetView workbookViewId="0">
      <selection sqref="A1:F23"/>
    </sheetView>
  </sheetViews>
  <sheetFormatPr defaultRowHeight="16.5" x14ac:dyDescent="0.3"/>
  <cols>
    <col min="2" max="2" width="20.25" customWidth="1"/>
    <col min="3" max="3" width="24" customWidth="1"/>
    <col min="5" max="5" width="11.875" customWidth="1"/>
    <col min="6" max="6" width="17.875" bestFit="1" customWidth="1"/>
    <col min="7" max="7" width="11.875" bestFit="1" customWidth="1"/>
    <col min="8" max="8" width="12.125" customWidth="1"/>
  </cols>
  <sheetData>
    <row r="4" spans="2:5" x14ac:dyDescent="0.3">
      <c r="B4" s="3"/>
      <c r="C4" s="11" t="s">
        <v>34</v>
      </c>
    </row>
    <row r="5" spans="2:5" x14ac:dyDescent="0.3">
      <c r="B5" s="10" t="s">
        <v>0</v>
      </c>
      <c r="C5" s="9">
        <v>10240520</v>
      </c>
    </row>
    <row r="6" spans="2:5" x14ac:dyDescent="0.3">
      <c r="B6" s="10" t="s">
        <v>28</v>
      </c>
      <c r="C6" s="6">
        <v>42500</v>
      </c>
    </row>
    <row r="7" spans="2:5" x14ac:dyDescent="0.3">
      <c r="B7" s="3" t="s">
        <v>29</v>
      </c>
      <c r="C7" s="6">
        <v>46311290</v>
      </c>
    </row>
    <row r="8" spans="2:5" x14ac:dyDescent="0.3">
      <c r="B8" s="14" t="s">
        <v>32</v>
      </c>
      <c r="C8" s="13">
        <f>SUM(C5:C7)</f>
        <v>56594310</v>
      </c>
    </row>
    <row r="12" spans="2:5" x14ac:dyDescent="0.3">
      <c r="B12" s="137" t="s">
        <v>33</v>
      </c>
      <c r="C12" s="137"/>
      <c r="D12" s="10" t="s">
        <v>15</v>
      </c>
      <c r="E12" s="10" t="s">
        <v>36</v>
      </c>
    </row>
    <row r="13" spans="2:5" x14ac:dyDescent="0.3">
      <c r="B13" s="3" t="s">
        <v>13</v>
      </c>
      <c r="C13" s="8">
        <v>46311290</v>
      </c>
      <c r="D13" s="3"/>
      <c r="E13" s="3"/>
    </row>
    <row r="14" spans="2:5" x14ac:dyDescent="0.3">
      <c r="B14" s="3" t="s">
        <v>14</v>
      </c>
      <c r="C14" s="9">
        <v>22096020</v>
      </c>
      <c r="D14" s="3"/>
      <c r="E14" s="3"/>
    </row>
    <row r="15" spans="2:5" x14ac:dyDescent="0.3">
      <c r="B15" s="3" t="s">
        <v>35</v>
      </c>
      <c r="C15" s="9">
        <v>31570</v>
      </c>
      <c r="D15" s="3"/>
      <c r="E15" s="3" t="s">
        <v>38</v>
      </c>
    </row>
    <row r="16" spans="2:5" x14ac:dyDescent="0.3">
      <c r="B16" s="3" t="s">
        <v>30</v>
      </c>
      <c r="C16" s="9">
        <v>23656740</v>
      </c>
      <c r="D16" s="3"/>
      <c r="E16" s="3"/>
    </row>
    <row r="17" spans="2:5" x14ac:dyDescent="0.3">
      <c r="B17" s="3" t="s">
        <v>37</v>
      </c>
      <c r="C17" s="9">
        <v>498960</v>
      </c>
      <c r="D17" s="3"/>
      <c r="E17" s="3"/>
    </row>
    <row r="18" spans="2:5" x14ac:dyDescent="0.3">
      <c r="B18" s="3" t="s">
        <v>31</v>
      </c>
      <c r="C18" s="9">
        <v>45680</v>
      </c>
      <c r="D18" s="3"/>
      <c r="E18" s="3"/>
    </row>
    <row r="19" spans="2:5" x14ac:dyDescent="0.3">
      <c r="B19" s="3"/>
      <c r="C19" s="9">
        <f>SUM(C14:C18)</f>
        <v>46328970</v>
      </c>
      <c r="D19" s="6">
        <f>C13-C19</f>
        <v>-17680</v>
      </c>
      <c r="E19" s="3"/>
    </row>
  </sheetData>
  <mergeCells count="1">
    <mergeCell ref="B12:C1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6"/>
  <sheetViews>
    <sheetView topLeftCell="A22" workbookViewId="0">
      <selection activeCell="E25" sqref="E25"/>
    </sheetView>
  </sheetViews>
  <sheetFormatPr defaultRowHeight="16.5" x14ac:dyDescent="0.3"/>
  <cols>
    <col min="1" max="1" width="3.875" customWidth="1"/>
    <col min="2" max="2" width="25.25" style="20" customWidth="1"/>
    <col min="3" max="3" width="12.125" style="1" customWidth="1"/>
    <col min="4" max="4" width="11.375" customWidth="1"/>
    <col min="5" max="5" width="12" style="1" customWidth="1"/>
    <col min="6" max="6" width="11.875" style="16" customWidth="1"/>
    <col min="7" max="7" width="21" customWidth="1"/>
    <col min="8" max="8" width="34" customWidth="1"/>
    <col min="9" max="9" width="12.125" customWidth="1"/>
  </cols>
  <sheetData>
    <row r="1" spans="2:7" ht="20.25" x14ac:dyDescent="0.3">
      <c r="B1" s="143" t="s">
        <v>123</v>
      </c>
      <c r="C1" s="143"/>
      <c r="D1" s="143"/>
      <c r="E1" s="143"/>
      <c r="F1" s="143"/>
      <c r="G1" s="143"/>
    </row>
    <row r="2" spans="2:7" ht="17.25" thickBot="1" x14ac:dyDescent="0.35"/>
    <row r="3" spans="2:7" ht="17.25" thickBot="1" x14ac:dyDescent="0.35">
      <c r="B3" s="28" t="s">
        <v>39</v>
      </c>
      <c r="C3" s="29" t="s">
        <v>40</v>
      </c>
      <c r="D3" s="30" t="s">
        <v>41</v>
      </c>
      <c r="E3" s="29" t="s">
        <v>114</v>
      </c>
      <c r="F3" s="31" t="s">
        <v>42</v>
      </c>
      <c r="G3" s="32" t="s">
        <v>115</v>
      </c>
    </row>
    <row r="4" spans="2:7" x14ac:dyDescent="0.3">
      <c r="B4" s="33" t="s">
        <v>43</v>
      </c>
      <c r="C4" s="25">
        <v>294900</v>
      </c>
      <c r="D4" s="26">
        <f>C4-E4</f>
        <v>-10800</v>
      </c>
      <c r="E4" s="25">
        <v>305700</v>
      </c>
      <c r="F4" s="27">
        <v>42776</v>
      </c>
      <c r="G4" s="34" t="s">
        <v>118</v>
      </c>
    </row>
    <row r="5" spans="2:7" x14ac:dyDescent="0.3">
      <c r="B5" s="35" t="s">
        <v>44</v>
      </c>
      <c r="C5" s="22">
        <v>401230</v>
      </c>
      <c r="D5" s="21">
        <f>C5-E5</f>
        <v>0</v>
      </c>
      <c r="E5" s="22">
        <v>401230</v>
      </c>
      <c r="F5" s="23">
        <v>42738</v>
      </c>
      <c r="G5" s="36"/>
    </row>
    <row r="6" spans="2:7" x14ac:dyDescent="0.3">
      <c r="B6" s="37" t="s">
        <v>45</v>
      </c>
      <c r="C6" s="18">
        <v>45680</v>
      </c>
      <c r="D6" s="15">
        <f>C6-E6</f>
        <v>45680</v>
      </c>
      <c r="E6" s="18">
        <v>0</v>
      </c>
      <c r="F6" s="17"/>
      <c r="G6" s="38" t="s">
        <v>116</v>
      </c>
    </row>
    <row r="7" spans="2:7" x14ac:dyDescent="0.3">
      <c r="B7" s="39" t="s">
        <v>46</v>
      </c>
      <c r="C7" s="22">
        <v>466230</v>
      </c>
      <c r="D7" s="21">
        <f>C7-E7</f>
        <v>0</v>
      </c>
      <c r="E7" s="22">
        <v>466230</v>
      </c>
      <c r="F7" s="23">
        <v>42950</v>
      </c>
      <c r="G7" s="36"/>
    </row>
    <row r="8" spans="2:7" x14ac:dyDescent="0.3">
      <c r="B8" s="35" t="s">
        <v>47</v>
      </c>
      <c r="C8" s="22">
        <v>284340</v>
      </c>
      <c r="D8" s="150">
        <v>0</v>
      </c>
      <c r="E8" s="147">
        <v>821930</v>
      </c>
      <c r="F8" s="146">
        <v>42766</v>
      </c>
      <c r="G8" s="148" t="s">
        <v>117</v>
      </c>
    </row>
    <row r="9" spans="2:7" x14ac:dyDescent="0.3">
      <c r="B9" s="35" t="s">
        <v>48</v>
      </c>
      <c r="C9" s="22">
        <v>384470</v>
      </c>
      <c r="D9" s="151"/>
      <c r="E9" s="147"/>
      <c r="F9" s="146"/>
      <c r="G9" s="149"/>
    </row>
    <row r="10" spans="2:7" x14ac:dyDescent="0.3">
      <c r="B10" s="35" t="s">
        <v>49</v>
      </c>
      <c r="C10" s="22">
        <v>153120</v>
      </c>
      <c r="D10" s="152"/>
      <c r="E10" s="147"/>
      <c r="F10" s="146"/>
      <c r="G10" s="149"/>
    </row>
    <row r="11" spans="2:7" x14ac:dyDescent="0.3">
      <c r="B11" s="39" t="s">
        <v>50</v>
      </c>
      <c r="C11" s="22">
        <v>290250</v>
      </c>
      <c r="D11" s="21">
        <f t="shared" ref="D11:D68" si="0">C11-E11</f>
        <v>0</v>
      </c>
      <c r="E11" s="22">
        <v>290250</v>
      </c>
      <c r="F11" s="23">
        <v>42846</v>
      </c>
      <c r="G11" s="36"/>
    </row>
    <row r="12" spans="2:7" x14ac:dyDescent="0.3">
      <c r="B12" s="39" t="s">
        <v>51</v>
      </c>
      <c r="C12" s="22">
        <v>317600</v>
      </c>
      <c r="D12" s="21">
        <f t="shared" si="0"/>
        <v>0</v>
      </c>
      <c r="E12" s="22">
        <v>317600</v>
      </c>
      <c r="F12" s="23">
        <v>42832</v>
      </c>
      <c r="G12" s="36"/>
    </row>
    <row r="13" spans="2:7" x14ac:dyDescent="0.3">
      <c r="B13" s="39" t="s">
        <v>52</v>
      </c>
      <c r="C13" s="22">
        <v>28350</v>
      </c>
      <c r="D13" s="21">
        <f t="shared" si="0"/>
        <v>0</v>
      </c>
      <c r="E13" s="22">
        <v>28350</v>
      </c>
      <c r="F13" s="23">
        <v>42788</v>
      </c>
      <c r="G13" s="36"/>
    </row>
    <row r="14" spans="2:7" x14ac:dyDescent="0.3">
      <c r="B14" s="39" t="s">
        <v>53</v>
      </c>
      <c r="C14" s="22">
        <v>128190</v>
      </c>
      <c r="D14" s="21">
        <f t="shared" si="0"/>
        <v>0</v>
      </c>
      <c r="E14" s="22">
        <v>128190</v>
      </c>
      <c r="F14" s="23">
        <v>42776</v>
      </c>
      <c r="G14" s="36"/>
    </row>
    <row r="15" spans="2:7" x14ac:dyDescent="0.3">
      <c r="B15" s="35" t="s">
        <v>54</v>
      </c>
      <c r="C15" s="22">
        <v>152120</v>
      </c>
      <c r="D15" s="21">
        <f t="shared" si="0"/>
        <v>0</v>
      </c>
      <c r="E15" s="22">
        <v>152120</v>
      </c>
      <c r="F15" s="23">
        <v>42744</v>
      </c>
      <c r="G15" s="36"/>
    </row>
    <row r="16" spans="2:7" x14ac:dyDescent="0.3">
      <c r="B16" s="39" t="s">
        <v>55</v>
      </c>
      <c r="C16" s="22">
        <v>93220</v>
      </c>
      <c r="D16" s="21">
        <f t="shared" si="0"/>
        <v>0</v>
      </c>
      <c r="E16" s="22">
        <v>93220</v>
      </c>
      <c r="F16" s="23">
        <v>42790</v>
      </c>
      <c r="G16" s="36"/>
    </row>
    <row r="17" spans="2:7" x14ac:dyDescent="0.3">
      <c r="B17" s="35" t="s">
        <v>56</v>
      </c>
      <c r="C17" s="22">
        <v>367480</v>
      </c>
      <c r="D17" s="21">
        <f t="shared" si="0"/>
        <v>0</v>
      </c>
      <c r="E17" s="22">
        <v>367480</v>
      </c>
      <c r="F17" s="23">
        <v>42753</v>
      </c>
      <c r="G17" s="36"/>
    </row>
    <row r="18" spans="2:7" x14ac:dyDescent="0.3">
      <c r="B18" s="39" t="s">
        <v>57</v>
      </c>
      <c r="C18" s="22">
        <v>714600</v>
      </c>
      <c r="D18" s="21">
        <f t="shared" si="0"/>
        <v>0</v>
      </c>
      <c r="E18" s="22">
        <v>714600</v>
      </c>
      <c r="F18" s="23">
        <v>42828</v>
      </c>
      <c r="G18" s="36"/>
    </row>
    <row r="19" spans="2:7" x14ac:dyDescent="0.3">
      <c r="B19" s="39" t="s">
        <v>58</v>
      </c>
      <c r="C19" s="22">
        <v>105900</v>
      </c>
      <c r="D19" s="21">
        <f t="shared" si="0"/>
        <v>0</v>
      </c>
      <c r="E19" s="22">
        <v>105900</v>
      </c>
      <c r="F19" s="23">
        <v>42835</v>
      </c>
      <c r="G19" s="36"/>
    </row>
    <row r="20" spans="2:7" x14ac:dyDescent="0.3">
      <c r="B20" s="39" t="s">
        <v>59</v>
      </c>
      <c r="C20" s="22">
        <v>294900</v>
      </c>
      <c r="D20" s="21">
        <f t="shared" si="0"/>
        <v>0</v>
      </c>
      <c r="E20" s="22">
        <v>294900</v>
      </c>
      <c r="F20" s="23">
        <v>42957</v>
      </c>
      <c r="G20" s="36"/>
    </row>
    <row r="21" spans="2:7" x14ac:dyDescent="0.3">
      <c r="B21" s="35" t="s">
        <v>60</v>
      </c>
      <c r="C21" s="22">
        <v>40880</v>
      </c>
      <c r="D21" s="21">
        <f t="shared" si="0"/>
        <v>0</v>
      </c>
      <c r="E21" s="22">
        <v>40880</v>
      </c>
      <c r="F21" s="23">
        <v>42954</v>
      </c>
      <c r="G21" s="36"/>
    </row>
    <row r="22" spans="2:7" x14ac:dyDescent="0.3">
      <c r="B22" s="39" t="s">
        <v>61</v>
      </c>
      <c r="C22" s="22">
        <v>588440</v>
      </c>
      <c r="D22" s="21">
        <f t="shared" si="0"/>
        <v>0</v>
      </c>
      <c r="E22" s="22">
        <v>588440</v>
      </c>
      <c r="F22" s="23">
        <v>42957</v>
      </c>
      <c r="G22" s="36"/>
    </row>
    <row r="23" spans="2:7" x14ac:dyDescent="0.3">
      <c r="B23" s="35" t="s">
        <v>62</v>
      </c>
      <c r="C23" s="22">
        <v>306450</v>
      </c>
      <c r="D23" s="21">
        <f t="shared" si="0"/>
        <v>0</v>
      </c>
      <c r="E23" s="22">
        <v>306450</v>
      </c>
      <c r="F23" s="23">
        <v>42835</v>
      </c>
      <c r="G23" s="36"/>
    </row>
    <row r="24" spans="2:7" x14ac:dyDescent="0.3">
      <c r="B24" s="39" t="s">
        <v>63</v>
      </c>
      <c r="C24" s="22">
        <v>34760</v>
      </c>
      <c r="D24" s="21">
        <f t="shared" si="0"/>
        <v>0</v>
      </c>
      <c r="E24" s="22">
        <v>34760</v>
      </c>
      <c r="F24" s="23">
        <v>42839</v>
      </c>
      <c r="G24" s="36"/>
    </row>
    <row r="25" spans="2:7" x14ac:dyDescent="0.3">
      <c r="B25" s="39" t="s">
        <v>64</v>
      </c>
      <c r="C25" s="22">
        <v>83910</v>
      </c>
      <c r="D25" s="21">
        <f t="shared" si="0"/>
        <v>0</v>
      </c>
      <c r="E25" s="22">
        <v>83910</v>
      </c>
      <c r="F25" s="23">
        <v>42788</v>
      </c>
      <c r="G25" s="36"/>
    </row>
    <row r="26" spans="2:7" x14ac:dyDescent="0.3">
      <c r="B26" s="39" t="s">
        <v>65</v>
      </c>
      <c r="C26" s="22">
        <v>61000</v>
      </c>
      <c r="D26" s="21">
        <f t="shared" si="0"/>
        <v>0</v>
      </c>
      <c r="E26" s="22">
        <v>61000</v>
      </c>
      <c r="F26" s="23">
        <v>42794</v>
      </c>
      <c r="G26" s="36"/>
    </row>
    <row r="27" spans="2:7" x14ac:dyDescent="0.3">
      <c r="B27" s="39" t="s">
        <v>66</v>
      </c>
      <c r="C27" s="22">
        <v>150970</v>
      </c>
      <c r="D27" s="21">
        <f t="shared" si="0"/>
        <v>0</v>
      </c>
      <c r="E27" s="22">
        <v>150970</v>
      </c>
      <c r="F27" s="23">
        <v>42780</v>
      </c>
      <c r="G27" s="36"/>
    </row>
    <row r="28" spans="2:7" x14ac:dyDescent="0.3">
      <c r="B28" s="39" t="s">
        <v>67</v>
      </c>
      <c r="C28" s="22">
        <v>121180</v>
      </c>
      <c r="D28" s="21">
        <f t="shared" si="0"/>
        <v>0</v>
      </c>
      <c r="E28" s="22">
        <v>121180</v>
      </c>
      <c r="F28" s="23">
        <v>42801</v>
      </c>
      <c r="G28" s="36"/>
    </row>
    <row r="29" spans="2:7" x14ac:dyDescent="0.3">
      <c r="B29" s="35" t="s">
        <v>68</v>
      </c>
      <c r="C29" s="22">
        <v>94710</v>
      </c>
      <c r="D29" s="21">
        <f t="shared" si="0"/>
        <v>0</v>
      </c>
      <c r="E29" s="22">
        <v>94710</v>
      </c>
      <c r="F29" s="23">
        <v>42788</v>
      </c>
      <c r="G29" s="36"/>
    </row>
    <row r="30" spans="2:7" x14ac:dyDescent="0.3">
      <c r="B30" s="40" t="s">
        <v>69</v>
      </c>
      <c r="C30" s="18">
        <v>498960</v>
      </c>
      <c r="D30" s="15">
        <f t="shared" si="0"/>
        <v>498960</v>
      </c>
      <c r="E30" s="18">
        <v>0</v>
      </c>
      <c r="F30" s="17"/>
      <c r="G30" s="36"/>
    </row>
    <row r="31" spans="2:7" x14ac:dyDescent="0.3">
      <c r="B31" s="39" t="s">
        <v>70</v>
      </c>
      <c r="C31" s="22">
        <v>16210</v>
      </c>
      <c r="D31" s="21">
        <f t="shared" si="0"/>
        <v>0</v>
      </c>
      <c r="E31" s="22">
        <v>16210</v>
      </c>
      <c r="F31" s="23">
        <v>42780</v>
      </c>
      <c r="G31" s="36"/>
    </row>
    <row r="32" spans="2:7" x14ac:dyDescent="0.3">
      <c r="B32" s="39" t="s">
        <v>71</v>
      </c>
      <c r="C32" s="22">
        <v>515580</v>
      </c>
      <c r="D32" s="21">
        <f t="shared" si="0"/>
        <v>0</v>
      </c>
      <c r="E32" s="22">
        <v>515580</v>
      </c>
      <c r="F32" s="23">
        <v>42794</v>
      </c>
      <c r="G32" s="36"/>
    </row>
    <row r="33" spans="2:7" x14ac:dyDescent="0.3">
      <c r="B33" s="41" t="s">
        <v>72</v>
      </c>
      <c r="C33" s="22">
        <v>476550</v>
      </c>
      <c r="D33" s="21">
        <f t="shared" si="0"/>
        <v>0</v>
      </c>
      <c r="E33" s="22">
        <v>476550</v>
      </c>
      <c r="F33" s="23">
        <v>42832</v>
      </c>
      <c r="G33" s="36"/>
    </row>
    <row r="34" spans="2:7" x14ac:dyDescent="0.3">
      <c r="B34" s="39" t="s">
        <v>73</v>
      </c>
      <c r="C34" s="22">
        <v>384730</v>
      </c>
      <c r="D34" s="21">
        <f t="shared" si="0"/>
        <v>0</v>
      </c>
      <c r="E34" s="22">
        <v>384730</v>
      </c>
      <c r="F34" s="23">
        <v>42950</v>
      </c>
      <c r="G34" s="36"/>
    </row>
    <row r="35" spans="2:7" x14ac:dyDescent="0.3">
      <c r="B35" s="39" t="s">
        <v>74</v>
      </c>
      <c r="C35" s="22">
        <v>687640</v>
      </c>
      <c r="D35" s="21">
        <f t="shared" si="0"/>
        <v>0</v>
      </c>
      <c r="E35" s="22">
        <v>687640</v>
      </c>
      <c r="F35" s="23">
        <v>42830</v>
      </c>
      <c r="G35" s="36"/>
    </row>
    <row r="36" spans="2:7" x14ac:dyDescent="0.3">
      <c r="B36" s="35" t="s">
        <v>75</v>
      </c>
      <c r="C36" s="22">
        <v>55140</v>
      </c>
      <c r="D36" s="21">
        <f t="shared" si="0"/>
        <v>0</v>
      </c>
      <c r="E36" s="22">
        <v>55140</v>
      </c>
      <c r="F36" s="23">
        <v>42760</v>
      </c>
      <c r="G36" s="36"/>
    </row>
    <row r="37" spans="2:7" x14ac:dyDescent="0.3">
      <c r="B37" s="39" t="s">
        <v>76</v>
      </c>
      <c r="C37" s="22">
        <v>85460</v>
      </c>
      <c r="D37" s="21">
        <f t="shared" si="0"/>
        <v>0</v>
      </c>
      <c r="E37" s="22">
        <v>85460</v>
      </c>
      <c r="F37" s="23">
        <v>42804</v>
      </c>
      <c r="G37" s="36"/>
    </row>
    <row r="38" spans="2:7" x14ac:dyDescent="0.3">
      <c r="B38" s="35" t="s">
        <v>77</v>
      </c>
      <c r="C38" s="22">
        <v>83910</v>
      </c>
      <c r="D38" s="21">
        <f t="shared" si="0"/>
        <v>0</v>
      </c>
      <c r="E38" s="22">
        <v>83910</v>
      </c>
      <c r="F38" s="23">
        <v>42748</v>
      </c>
      <c r="G38" s="36"/>
    </row>
    <row r="39" spans="2:7" x14ac:dyDescent="0.3">
      <c r="B39" s="35" t="s">
        <v>78</v>
      </c>
      <c r="C39" s="22">
        <v>147110</v>
      </c>
      <c r="D39" s="21">
        <f t="shared" si="0"/>
        <v>0</v>
      </c>
      <c r="E39" s="22">
        <v>147110</v>
      </c>
      <c r="F39" s="23">
        <v>42746</v>
      </c>
      <c r="G39" s="36"/>
    </row>
    <row r="40" spans="2:7" x14ac:dyDescent="0.3">
      <c r="B40" s="39" t="s">
        <v>79</v>
      </c>
      <c r="C40" s="22">
        <v>42730</v>
      </c>
      <c r="D40" s="21">
        <f t="shared" si="0"/>
        <v>0</v>
      </c>
      <c r="E40" s="22">
        <v>42730</v>
      </c>
      <c r="F40" s="23">
        <v>42793</v>
      </c>
      <c r="G40" s="36"/>
    </row>
    <row r="41" spans="2:7" x14ac:dyDescent="0.3">
      <c r="B41" s="141" t="s">
        <v>80</v>
      </c>
      <c r="C41" s="18">
        <v>2324750</v>
      </c>
      <c r="D41" s="144">
        <v>-6860</v>
      </c>
      <c r="E41" s="18">
        <v>749620</v>
      </c>
      <c r="F41" s="19">
        <v>42817</v>
      </c>
      <c r="G41" s="42" t="s">
        <v>119</v>
      </c>
    </row>
    <row r="42" spans="2:7" x14ac:dyDescent="0.3">
      <c r="B42" s="142"/>
      <c r="C42" s="18"/>
      <c r="D42" s="145"/>
      <c r="E42" s="18">
        <v>1582010</v>
      </c>
      <c r="F42" s="19">
        <v>42760</v>
      </c>
      <c r="G42" s="36"/>
    </row>
    <row r="43" spans="2:7" x14ac:dyDescent="0.3">
      <c r="B43" s="40" t="s">
        <v>81</v>
      </c>
      <c r="C43" s="18">
        <v>23656740</v>
      </c>
      <c r="D43" s="15">
        <f t="shared" si="0"/>
        <v>23656740</v>
      </c>
      <c r="E43" s="18">
        <v>0</v>
      </c>
      <c r="F43" s="17"/>
      <c r="G43" s="42" t="s">
        <v>120</v>
      </c>
    </row>
    <row r="44" spans="2:7" x14ac:dyDescent="0.3">
      <c r="B44" s="39" t="s">
        <v>82</v>
      </c>
      <c r="C44" s="22">
        <v>317380</v>
      </c>
      <c r="D44" s="21">
        <f t="shared" si="0"/>
        <v>0</v>
      </c>
      <c r="E44" s="22">
        <v>317380</v>
      </c>
      <c r="F44" s="23">
        <v>42800</v>
      </c>
      <c r="G44" s="36"/>
    </row>
    <row r="45" spans="2:7" x14ac:dyDescent="0.3">
      <c r="B45" s="35" t="s">
        <v>83</v>
      </c>
      <c r="C45" s="22">
        <v>229920</v>
      </c>
      <c r="D45" s="21">
        <f t="shared" si="0"/>
        <v>0</v>
      </c>
      <c r="E45" s="22">
        <v>229920</v>
      </c>
      <c r="F45" s="23">
        <v>42752</v>
      </c>
      <c r="G45" s="36"/>
    </row>
    <row r="46" spans="2:7" x14ac:dyDescent="0.3">
      <c r="B46" s="39" t="s">
        <v>84</v>
      </c>
      <c r="C46" s="22">
        <v>641140</v>
      </c>
      <c r="D46" s="21">
        <f t="shared" si="0"/>
        <v>0</v>
      </c>
      <c r="E46" s="22">
        <v>641140</v>
      </c>
      <c r="F46" s="23">
        <v>42793</v>
      </c>
      <c r="G46" s="36"/>
    </row>
    <row r="47" spans="2:7" x14ac:dyDescent="0.3">
      <c r="B47" s="41" t="s">
        <v>85</v>
      </c>
      <c r="C47" s="22">
        <v>42730</v>
      </c>
      <c r="D47" s="21">
        <f t="shared" si="0"/>
        <v>0</v>
      </c>
      <c r="E47" s="22">
        <v>42730</v>
      </c>
      <c r="F47" s="23">
        <v>42800</v>
      </c>
      <c r="G47" s="36"/>
    </row>
    <row r="48" spans="2:7" x14ac:dyDescent="0.3">
      <c r="B48" s="35" t="s">
        <v>86</v>
      </c>
      <c r="C48" s="22">
        <v>384730</v>
      </c>
      <c r="D48" s="21">
        <f t="shared" si="0"/>
        <v>0</v>
      </c>
      <c r="E48" s="22">
        <v>384730</v>
      </c>
      <c r="F48" s="23">
        <v>42744</v>
      </c>
      <c r="G48" s="36"/>
    </row>
    <row r="49" spans="2:7" x14ac:dyDescent="0.3">
      <c r="B49" s="39" t="s">
        <v>87</v>
      </c>
      <c r="C49" s="22">
        <v>61320</v>
      </c>
      <c r="D49" s="21">
        <f t="shared" si="0"/>
        <v>0</v>
      </c>
      <c r="E49" s="22">
        <v>61320</v>
      </c>
      <c r="F49" s="23">
        <v>42790</v>
      </c>
      <c r="G49" s="36"/>
    </row>
    <row r="50" spans="2:7" x14ac:dyDescent="0.3">
      <c r="B50" s="35" t="s">
        <v>88</v>
      </c>
      <c r="C50" s="22">
        <v>133060</v>
      </c>
      <c r="D50" s="21">
        <f t="shared" si="0"/>
        <v>0</v>
      </c>
      <c r="E50" s="22">
        <v>133060</v>
      </c>
      <c r="F50" s="23">
        <v>42830</v>
      </c>
      <c r="G50" s="36"/>
    </row>
    <row r="51" spans="2:7" x14ac:dyDescent="0.3">
      <c r="B51" s="35" t="s">
        <v>89</v>
      </c>
      <c r="C51" s="22">
        <v>230000</v>
      </c>
      <c r="D51" s="21">
        <f t="shared" si="0"/>
        <v>0</v>
      </c>
      <c r="E51" s="22">
        <v>230000</v>
      </c>
      <c r="F51" s="23">
        <v>42870</v>
      </c>
      <c r="G51" s="36"/>
    </row>
    <row r="52" spans="2:7" x14ac:dyDescent="0.3">
      <c r="B52" s="35" t="s">
        <v>90</v>
      </c>
      <c r="C52" s="22">
        <v>202580</v>
      </c>
      <c r="D52" s="21">
        <f t="shared" si="0"/>
        <v>0</v>
      </c>
      <c r="E52" s="22">
        <v>202580</v>
      </c>
      <c r="F52" s="23">
        <v>42755</v>
      </c>
      <c r="G52" s="36"/>
    </row>
    <row r="53" spans="2:7" x14ac:dyDescent="0.3">
      <c r="B53" s="39" t="s">
        <v>91</v>
      </c>
      <c r="C53" s="22">
        <v>294900</v>
      </c>
      <c r="D53" s="21">
        <f t="shared" si="0"/>
        <v>0</v>
      </c>
      <c r="E53" s="22">
        <v>294900</v>
      </c>
      <c r="F53" s="23">
        <v>42950</v>
      </c>
      <c r="G53" s="36"/>
    </row>
    <row r="54" spans="2:7" x14ac:dyDescent="0.3">
      <c r="B54" s="35" t="s">
        <v>92</v>
      </c>
      <c r="C54" s="22">
        <v>36410</v>
      </c>
      <c r="D54" s="21">
        <f t="shared" si="0"/>
        <v>0</v>
      </c>
      <c r="E54" s="22">
        <v>36410</v>
      </c>
      <c r="F54" s="23">
        <v>42745</v>
      </c>
      <c r="G54" s="36"/>
    </row>
    <row r="55" spans="2:7" x14ac:dyDescent="0.3">
      <c r="B55" s="35" t="s">
        <v>93</v>
      </c>
      <c r="C55" s="22">
        <v>340710</v>
      </c>
      <c r="D55" s="21">
        <f t="shared" si="0"/>
        <v>0</v>
      </c>
      <c r="E55" s="22">
        <v>340710</v>
      </c>
      <c r="F55" s="23">
        <v>42829</v>
      </c>
      <c r="G55" s="36"/>
    </row>
    <row r="56" spans="2:7" x14ac:dyDescent="0.3">
      <c r="B56" s="35" t="s">
        <v>94</v>
      </c>
      <c r="C56" s="22">
        <v>113400</v>
      </c>
      <c r="D56" s="21">
        <f t="shared" si="0"/>
        <v>0</v>
      </c>
      <c r="E56" s="22">
        <v>113400</v>
      </c>
      <c r="F56" s="23">
        <v>42748</v>
      </c>
      <c r="G56" s="36"/>
    </row>
    <row r="57" spans="2:7" x14ac:dyDescent="0.3">
      <c r="B57" s="39" t="s">
        <v>95</v>
      </c>
      <c r="C57" s="22">
        <v>170920</v>
      </c>
      <c r="D57" s="21">
        <f t="shared" si="0"/>
        <v>0</v>
      </c>
      <c r="E57" s="22">
        <v>170920</v>
      </c>
      <c r="F57" s="23">
        <v>42776</v>
      </c>
      <c r="G57" s="36"/>
    </row>
    <row r="58" spans="2:7" x14ac:dyDescent="0.3">
      <c r="B58" s="39" t="s">
        <v>96</v>
      </c>
      <c r="C58" s="22">
        <v>281280</v>
      </c>
      <c r="D58" s="21">
        <f t="shared" si="0"/>
        <v>0</v>
      </c>
      <c r="E58" s="22">
        <v>281280</v>
      </c>
      <c r="F58" s="23">
        <v>42781</v>
      </c>
      <c r="G58" s="36"/>
    </row>
    <row r="59" spans="2:7" x14ac:dyDescent="0.3">
      <c r="B59" s="39" t="s">
        <v>97</v>
      </c>
      <c r="C59" s="22">
        <v>201090</v>
      </c>
      <c r="D59" s="21">
        <f t="shared" si="0"/>
        <v>0</v>
      </c>
      <c r="E59" s="22">
        <v>201090</v>
      </c>
      <c r="F59" s="23">
        <v>42787</v>
      </c>
      <c r="G59" s="36"/>
    </row>
    <row r="60" spans="2:7" x14ac:dyDescent="0.3">
      <c r="B60" s="39" t="s">
        <v>98</v>
      </c>
      <c r="C60" s="22">
        <v>568100</v>
      </c>
      <c r="D60" s="21">
        <f t="shared" si="0"/>
        <v>0</v>
      </c>
      <c r="E60" s="22">
        <v>568100</v>
      </c>
      <c r="F60" s="23">
        <v>42783</v>
      </c>
      <c r="G60" s="36"/>
    </row>
    <row r="61" spans="2:7" x14ac:dyDescent="0.3">
      <c r="B61" s="35" t="s">
        <v>99</v>
      </c>
      <c r="C61" s="22">
        <v>1006140</v>
      </c>
      <c r="D61" s="21">
        <f t="shared" si="0"/>
        <v>0</v>
      </c>
      <c r="E61" s="22">
        <v>1006140</v>
      </c>
      <c r="F61" s="23">
        <v>42739</v>
      </c>
      <c r="G61" s="36"/>
    </row>
    <row r="62" spans="2:7" x14ac:dyDescent="0.3">
      <c r="B62" s="35" t="s">
        <v>100</v>
      </c>
      <c r="C62" s="22">
        <v>299110</v>
      </c>
      <c r="D62" s="21">
        <f t="shared" si="0"/>
        <v>0</v>
      </c>
      <c r="E62" s="22">
        <v>299110</v>
      </c>
      <c r="F62" s="23">
        <v>42741</v>
      </c>
      <c r="G62" s="36"/>
    </row>
    <row r="63" spans="2:7" x14ac:dyDescent="0.3">
      <c r="B63" s="43" t="s">
        <v>101</v>
      </c>
      <c r="C63" s="22">
        <v>932610</v>
      </c>
      <c r="D63" s="21">
        <f t="shared" si="0"/>
        <v>0</v>
      </c>
      <c r="E63" s="22">
        <v>932610</v>
      </c>
      <c r="F63" s="23">
        <v>42772</v>
      </c>
      <c r="G63" s="36"/>
    </row>
    <row r="64" spans="2:7" x14ac:dyDescent="0.3">
      <c r="B64" s="39" t="s">
        <v>102</v>
      </c>
      <c r="C64" s="22">
        <v>299110</v>
      </c>
      <c r="D64" s="21">
        <f t="shared" si="0"/>
        <v>0</v>
      </c>
      <c r="E64" s="22">
        <v>299110</v>
      </c>
      <c r="F64" s="23">
        <v>42794</v>
      </c>
      <c r="G64" s="36"/>
    </row>
    <row r="65" spans="2:7" x14ac:dyDescent="0.3">
      <c r="B65" s="41" t="s">
        <v>103</v>
      </c>
      <c r="C65" s="22">
        <v>31570</v>
      </c>
      <c r="D65" s="21">
        <f t="shared" si="0"/>
        <v>0</v>
      </c>
      <c r="E65" s="22">
        <v>31570</v>
      </c>
      <c r="F65" s="24">
        <v>42739</v>
      </c>
      <c r="G65" s="42" t="s">
        <v>121</v>
      </c>
    </row>
    <row r="66" spans="2:7" x14ac:dyDescent="0.3">
      <c r="B66" s="39" t="s">
        <v>104</v>
      </c>
      <c r="C66" s="22">
        <v>882260</v>
      </c>
      <c r="D66" s="21">
        <f t="shared" si="0"/>
        <v>0</v>
      </c>
      <c r="E66" s="22">
        <v>882260</v>
      </c>
      <c r="F66" s="23">
        <v>42776</v>
      </c>
      <c r="G66" s="36"/>
    </row>
    <row r="67" spans="2:7" x14ac:dyDescent="0.3">
      <c r="B67" s="39" t="s">
        <v>105</v>
      </c>
      <c r="C67" s="22">
        <v>450160</v>
      </c>
      <c r="D67" s="21">
        <f t="shared" si="0"/>
        <v>0</v>
      </c>
      <c r="E67" s="22">
        <v>450160</v>
      </c>
      <c r="F67" s="23">
        <v>42781</v>
      </c>
      <c r="G67" s="36"/>
    </row>
    <row r="68" spans="2:7" x14ac:dyDescent="0.3">
      <c r="B68" s="39" t="s">
        <v>106</v>
      </c>
      <c r="C68" s="22">
        <v>540450</v>
      </c>
      <c r="D68" s="21">
        <f t="shared" si="0"/>
        <v>0</v>
      </c>
      <c r="E68" s="22">
        <v>540450</v>
      </c>
      <c r="F68" s="23">
        <v>42780</v>
      </c>
      <c r="G68" s="36"/>
    </row>
    <row r="69" spans="2:7" x14ac:dyDescent="0.3">
      <c r="B69" s="35" t="s">
        <v>107</v>
      </c>
      <c r="C69" s="22">
        <v>342760</v>
      </c>
      <c r="D69" s="21">
        <f t="shared" ref="D69:D75" si="1">C69-E69</f>
        <v>0</v>
      </c>
      <c r="E69" s="22">
        <v>342760</v>
      </c>
      <c r="F69" s="23">
        <v>42949</v>
      </c>
      <c r="G69" s="36"/>
    </row>
    <row r="70" spans="2:7" x14ac:dyDescent="0.3">
      <c r="B70" s="39" t="s">
        <v>108</v>
      </c>
      <c r="C70" s="22">
        <v>102200</v>
      </c>
      <c r="D70" s="21">
        <f t="shared" si="1"/>
        <v>0</v>
      </c>
      <c r="E70" s="22">
        <v>102200</v>
      </c>
      <c r="F70" s="23">
        <v>42853</v>
      </c>
      <c r="G70" s="36"/>
    </row>
    <row r="71" spans="2:7" x14ac:dyDescent="0.3">
      <c r="B71" s="35" t="s">
        <v>109</v>
      </c>
      <c r="C71" s="22">
        <v>900270</v>
      </c>
      <c r="D71" s="21">
        <f t="shared" si="1"/>
        <v>0</v>
      </c>
      <c r="E71" s="22">
        <v>900270</v>
      </c>
      <c r="F71" s="23">
        <v>42772</v>
      </c>
      <c r="G71" s="36"/>
    </row>
    <row r="72" spans="2:7" x14ac:dyDescent="0.3">
      <c r="B72" s="35" t="s">
        <v>110</v>
      </c>
      <c r="C72" s="22">
        <v>85460</v>
      </c>
      <c r="D72" s="21">
        <f t="shared" si="1"/>
        <v>0</v>
      </c>
      <c r="E72" s="22">
        <v>85460</v>
      </c>
      <c r="F72" s="23">
        <v>42745</v>
      </c>
      <c r="G72" s="36"/>
    </row>
    <row r="73" spans="2:7" x14ac:dyDescent="0.3">
      <c r="B73" s="39" t="s">
        <v>111</v>
      </c>
      <c r="C73" s="22">
        <v>202580</v>
      </c>
      <c r="D73" s="21">
        <f t="shared" si="1"/>
        <v>0</v>
      </c>
      <c r="E73" s="22">
        <v>202580</v>
      </c>
      <c r="F73" s="23">
        <v>42800</v>
      </c>
      <c r="G73" s="36"/>
    </row>
    <row r="74" spans="2:7" x14ac:dyDescent="0.3">
      <c r="B74" s="39" t="s">
        <v>112</v>
      </c>
      <c r="C74" s="22">
        <v>140760</v>
      </c>
      <c r="D74" s="21">
        <f t="shared" si="1"/>
        <v>0</v>
      </c>
      <c r="E74" s="22">
        <v>140760</v>
      </c>
      <c r="F74" s="23">
        <v>42800</v>
      </c>
      <c r="G74" s="36"/>
    </row>
    <row r="75" spans="2:7" ht="17.25" thickBot="1" x14ac:dyDescent="0.35">
      <c r="B75" s="44" t="s">
        <v>113</v>
      </c>
      <c r="C75" s="45">
        <v>865790</v>
      </c>
      <c r="D75" s="46">
        <f t="shared" si="1"/>
        <v>0</v>
      </c>
      <c r="E75" s="45">
        <v>865790</v>
      </c>
      <c r="F75" s="47">
        <v>42821</v>
      </c>
      <c r="G75" s="48"/>
    </row>
    <row r="76" spans="2:7" ht="25.5" customHeight="1" thickBot="1" x14ac:dyDescent="0.35">
      <c r="B76" s="49" t="s">
        <v>122</v>
      </c>
      <c r="C76" s="50">
        <f>SUM(C4:C75)</f>
        <v>46311290</v>
      </c>
      <c r="D76" s="51">
        <f>SUM(D4:D75)</f>
        <v>24183720</v>
      </c>
      <c r="E76" s="50">
        <f>SUM(E4:E75)</f>
        <v>22127590</v>
      </c>
      <c r="F76" s="52"/>
      <c r="G76" s="53"/>
    </row>
  </sheetData>
  <mergeCells count="7">
    <mergeCell ref="B41:B42"/>
    <mergeCell ref="B1:G1"/>
    <mergeCell ref="D41:D42"/>
    <mergeCell ref="F8:F10"/>
    <mergeCell ref="E8:E10"/>
    <mergeCell ref="G8:G10"/>
    <mergeCell ref="D8:D1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32"/>
  <sheetViews>
    <sheetView workbookViewId="0">
      <selection activeCell="C5" sqref="C5"/>
    </sheetView>
  </sheetViews>
  <sheetFormatPr defaultRowHeight="16.5" x14ac:dyDescent="0.3"/>
  <cols>
    <col min="1" max="1" width="1.75" customWidth="1"/>
    <col min="2" max="2" width="11.875" style="55" customWidth="1"/>
    <col min="3" max="3" width="13" style="1" bestFit="1" customWidth="1"/>
    <col min="4" max="4" width="13" style="1" customWidth="1"/>
    <col min="5" max="5" width="13" bestFit="1" customWidth="1"/>
    <col min="6" max="6" width="12" style="54" customWidth="1"/>
    <col min="7" max="7" width="11.875" style="1" bestFit="1" customWidth="1"/>
    <col min="8" max="8" width="14.125" customWidth="1"/>
    <col min="9" max="9" width="13.875" style="1" customWidth="1"/>
    <col min="10" max="10" width="11.875" style="54" customWidth="1"/>
    <col min="11" max="11" width="11.875" style="54" bestFit="1" customWidth="1"/>
    <col min="12" max="12" width="24.125" style="1" customWidth="1"/>
  </cols>
  <sheetData>
    <row r="4" spans="2:12" x14ac:dyDescent="0.3">
      <c r="B4" s="10"/>
      <c r="C4" s="4" t="s">
        <v>3</v>
      </c>
      <c r="D4" s="4" t="s">
        <v>612</v>
      </c>
      <c r="E4" s="4" t="s">
        <v>11</v>
      </c>
      <c r="F4" s="4" t="s">
        <v>611</v>
      </c>
      <c r="G4" s="4" t="s">
        <v>12</v>
      </c>
      <c r="H4" s="4" t="s">
        <v>598</v>
      </c>
      <c r="I4" s="4" t="s">
        <v>599</v>
      </c>
      <c r="J4" s="4" t="s">
        <v>597</v>
      </c>
      <c r="K4" s="4" t="s">
        <v>133</v>
      </c>
      <c r="L4" s="4" t="s">
        <v>4</v>
      </c>
    </row>
    <row r="5" spans="2:12" x14ac:dyDescent="0.3">
      <c r="B5" s="10" t="s">
        <v>134</v>
      </c>
      <c r="C5" s="9">
        <v>333654260</v>
      </c>
      <c r="D5" s="9"/>
      <c r="E5" s="5">
        <f>SUM(H5:I5)</f>
        <v>225085710</v>
      </c>
      <c r="F5" s="9"/>
      <c r="G5" s="9">
        <f>C5-E5-K5</f>
        <v>84952380</v>
      </c>
      <c r="H5" s="5">
        <v>221799870</v>
      </c>
      <c r="I5" s="9">
        <v>3285840</v>
      </c>
      <c r="J5" s="9">
        <v>9149660</v>
      </c>
      <c r="K5" s="9">
        <v>23616170</v>
      </c>
      <c r="L5" s="9"/>
    </row>
    <row r="6" spans="2:12" s="54" customFormat="1" x14ac:dyDescent="0.3">
      <c r="B6" s="10" t="s">
        <v>613</v>
      </c>
      <c r="C6" s="9">
        <v>324179640</v>
      </c>
      <c r="D6" s="9">
        <v>324626310</v>
      </c>
      <c r="E6" s="9">
        <f t="shared" ref="E6:E7" si="0">SUM(H6:I6)</f>
        <v>224535230</v>
      </c>
      <c r="F6" s="9">
        <v>76924040</v>
      </c>
      <c r="G6" s="9">
        <f t="shared" ref="G6:G8" si="1">C6-E6-K6</f>
        <v>76527380</v>
      </c>
      <c r="H6" s="9">
        <v>221249390</v>
      </c>
      <c r="I6" s="9">
        <v>3285840</v>
      </c>
      <c r="J6" s="9">
        <v>0</v>
      </c>
      <c r="K6" s="9">
        <v>23117030</v>
      </c>
      <c r="L6" s="9"/>
    </row>
    <row r="7" spans="2:12" s="54" customFormat="1" x14ac:dyDescent="0.3">
      <c r="B7" s="10" t="s">
        <v>614</v>
      </c>
      <c r="C7" s="9">
        <v>9481620</v>
      </c>
      <c r="D7" s="9"/>
      <c r="E7" s="9">
        <f t="shared" si="0"/>
        <v>550480</v>
      </c>
      <c r="F7" s="9"/>
      <c r="G7" s="9">
        <f t="shared" si="1"/>
        <v>8432000</v>
      </c>
      <c r="H7" s="9">
        <v>550480</v>
      </c>
      <c r="I7" s="9">
        <v>0</v>
      </c>
      <c r="J7" s="9">
        <v>9149660</v>
      </c>
      <c r="K7" s="9">
        <v>499140</v>
      </c>
      <c r="L7" s="9"/>
    </row>
    <row r="8" spans="2:12" x14ac:dyDescent="0.3">
      <c r="B8" s="116" t="s">
        <v>615</v>
      </c>
      <c r="C8" s="9">
        <f>SUM(C6:C7)</f>
        <v>333661260</v>
      </c>
      <c r="D8" s="9">
        <f>SUM(D6:D7)</f>
        <v>324626310</v>
      </c>
      <c r="E8" s="6">
        <f>SUM(E6:E7)</f>
        <v>225085710</v>
      </c>
      <c r="F8" s="6">
        <f>SUM(F6:F7)</f>
        <v>76924040</v>
      </c>
      <c r="G8" s="9">
        <f t="shared" si="1"/>
        <v>84959380</v>
      </c>
      <c r="H8" s="6">
        <f>SUM(H6:H7)</f>
        <v>221799870</v>
      </c>
      <c r="I8" s="9">
        <f>SUM(I6:I7)</f>
        <v>3285840</v>
      </c>
      <c r="J8" s="6">
        <f>SUM(J6:J7)</f>
        <v>9149660</v>
      </c>
      <c r="K8" s="6">
        <f>SUM(K6:K7)</f>
        <v>23616170</v>
      </c>
      <c r="L8" s="9"/>
    </row>
    <row r="9" spans="2:12" s="54" customFormat="1" x14ac:dyDescent="0.3">
      <c r="B9" s="72" t="s">
        <v>616</v>
      </c>
      <c r="C9" s="9">
        <f>C5-C8</f>
        <v>-7000</v>
      </c>
      <c r="D9" s="9">
        <f t="shared" ref="D9:L9" si="2">D5-D8</f>
        <v>-324626310</v>
      </c>
      <c r="E9" s="9">
        <f t="shared" si="2"/>
        <v>0</v>
      </c>
      <c r="F9" s="9">
        <f t="shared" si="2"/>
        <v>-76924040</v>
      </c>
      <c r="G9" s="9">
        <f t="shared" si="2"/>
        <v>-7000</v>
      </c>
      <c r="H9" s="9">
        <f t="shared" si="2"/>
        <v>0</v>
      </c>
      <c r="I9" s="9">
        <f t="shared" si="2"/>
        <v>0</v>
      </c>
      <c r="J9" s="9">
        <f t="shared" si="2"/>
        <v>0</v>
      </c>
      <c r="K9" s="9">
        <f t="shared" si="2"/>
        <v>0</v>
      </c>
      <c r="L9" s="9">
        <f t="shared" si="2"/>
        <v>0</v>
      </c>
    </row>
    <row r="10" spans="2:12" s="54" customFormat="1" x14ac:dyDescent="0.3">
      <c r="B10" s="121"/>
      <c r="C10" s="1"/>
      <c r="D10" s="1"/>
      <c r="G10" s="1"/>
      <c r="I10" s="1"/>
      <c r="L10" s="1"/>
    </row>
    <row r="11" spans="2:12" x14ac:dyDescent="0.3">
      <c r="C11" s="1">
        <v>333661260</v>
      </c>
    </row>
    <row r="13" spans="2:12" x14ac:dyDescent="0.3">
      <c r="C13" s="1">
        <f>C5-C11</f>
        <v>-7000</v>
      </c>
    </row>
    <row r="17" spans="3:12" x14ac:dyDescent="0.3">
      <c r="C17" t="s">
        <v>617</v>
      </c>
    </row>
    <row r="18" spans="3:12" x14ac:dyDescent="0.3">
      <c r="C18" t="s">
        <v>618</v>
      </c>
      <c r="D18" s="1">
        <v>1600</v>
      </c>
      <c r="H18" s="3"/>
      <c r="I18" s="4" t="s">
        <v>135</v>
      </c>
      <c r="K18" s="3" t="s">
        <v>600</v>
      </c>
      <c r="L18" s="9">
        <v>230949530</v>
      </c>
    </row>
    <row r="19" spans="3:12" x14ac:dyDescent="0.3">
      <c r="C19" t="s">
        <v>619</v>
      </c>
      <c r="D19" s="1">
        <v>2800</v>
      </c>
      <c r="H19" s="3" t="s">
        <v>136</v>
      </c>
      <c r="I19" s="9">
        <v>23117030</v>
      </c>
      <c r="K19" s="3" t="s">
        <v>601</v>
      </c>
      <c r="L19" s="9">
        <v>9149660</v>
      </c>
    </row>
    <row r="20" spans="3:12" x14ac:dyDescent="0.3">
      <c r="C20" s="1" t="s">
        <v>622</v>
      </c>
      <c r="D20" s="1">
        <v>13990</v>
      </c>
      <c r="H20" s="3" t="s">
        <v>137</v>
      </c>
      <c r="I20" s="9">
        <v>498960</v>
      </c>
      <c r="K20" s="3" t="s">
        <v>602</v>
      </c>
      <c r="L20" s="9">
        <f>L18-L19</f>
        <v>221799870</v>
      </c>
    </row>
    <row r="21" spans="3:12" x14ac:dyDescent="0.3">
      <c r="D21" s="122">
        <f>SUM(D18:D20)</f>
        <v>18390</v>
      </c>
      <c r="F21" s="1"/>
      <c r="H21" s="3" t="s">
        <v>138</v>
      </c>
      <c r="I21" s="9">
        <v>180</v>
      </c>
    </row>
    <row r="22" spans="3:12" x14ac:dyDescent="0.3">
      <c r="H22" s="117" t="s">
        <v>604</v>
      </c>
      <c r="I22" s="9">
        <f>SUM(I19:I21)</f>
        <v>23616170</v>
      </c>
    </row>
    <row r="24" spans="3:12" x14ac:dyDescent="0.3">
      <c r="E24" t="s">
        <v>620</v>
      </c>
    </row>
    <row r="25" spans="3:12" x14ac:dyDescent="0.3">
      <c r="E25" t="s">
        <v>621</v>
      </c>
      <c r="F25" s="1">
        <v>11400</v>
      </c>
    </row>
    <row r="26" spans="3:12" x14ac:dyDescent="0.3">
      <c r="E26" t="s">
        <v>623</v>
      </c>
      <c r="F26" s="1">
        <v>30</v>
      </c>
    </row>
    <row r="27" spans="3:12" s="55" customFormat="1" x14ac:dyDescent="0.3">
      <c r="C27" s="118"/>
      <c r="D27" s="118"/>
      <c r="E27" s="55" t="s">
        <v>624</v>
      </c>
      <c r="F27" s="118">
        <v>416880</v>
      </c>
      <c r="I27" s="10" t="s">
        <v>603</v>
      </c>
      <c r="J27" s="10"/>
      <c r="K27" s="4" t="s">
        <v>608</v>
      </c>
      <c r="L27" s="10" t="s">
        <v>607</v>
      </c>
    </row>
    <row r="28" spans="3:12" x14ac:dyDescent="0.3">
      <c r="F28" s="122">
        <f>SUM(F25:F27)</f>
        <v>428310</v>
      </c>
      <c r="I28" s="3" t="s">
        <v>605</v>
      </c>
      <c r="J28" s="3"/>
      <c r="K28" s="9">
        <v>-416880</v>
      </c>
      <c r="L28" s="3" t="s">
        <v>606</v>
      </c>
    </row>
    <row r="29" spans="3:12" x14ac:dyDescent="0.3">
      <c r="F29" s="1"/>
      <c r="I29" s="3" t="s">
        <v>610</v>
      </c>
      <c r="J29" s="3"/>
      <c r="K29" s="9">
        <v>-53920</v>
      </c>
      <c r="L29" s="3" t="s">
        <v>609</v>
      </c>
    </row>
    <row r="30" spans="3:12" x14ac:dyDescent="0.3">
      <c r="F30" s="1"/>
    </row>
    <row r="31" spans="3:12" x14ac:dyDescent="0.3">
      <c r="F31" s="1"/>
    </row>
    <row r="32" spans="3:12" x14ac:dyDescent="0.3">
      <c r="F32" s="1"/>
    </row>
  </sheetData>
  <phoneticPr fontId="2" type="noConversion"/>
  <pageMargins left="0.7" right="0.7" top="0.75" bottom="0.75" header="0.3" footer="0.3"/>
  <ignoredErrors>
    <ignoredError sqref="E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workbookViewId="0">
      <selection activeCell="K6" activeCellId="2" sqref="E6 F6 K6"/>
    </sheetView>
  </sheetViews>
  <sheetFormatPr defaultRowHeight="16.5" x14ac:dyDescent="0.3"/>
  <cols>
    <col min="1" max="1" width="1.75" style="54" customWidth="1"/>
    <col min="2" max="2" width="11.875" style="55" customWidth="1"/>
    <col min="3" max="3" width="13" style="1" bestFit="1" customWidth="1"/>
    <col min="4" max="4" width="13" style="1" customWidth="1"/>
    <col min="5" max="5" width="13" style="54" bestFit="1" customWidth="1"/>
    <col min="6" max="6" width="12" style="54" customWidth="1"/>
    <col min="7" max="7" width="11.875" style="1" bestFit="1" customWidth="1"/>
    <col min="8" max="8" width="14.125" style="54" customWidth="1"/>
    <col min="9" max="9" width="13.875" style="1" customWidth="1"/>
    <col min="10" max="10" width="11.875" style="54" customWidth="1"/>
    <col min="11" max="11" width="11.875" style="54" bestFit="1" customWidth="1"/>
    <col min="12" max="12" width="17.625" style="1" customWidth="1"/>
    <col min="13" max="16384" width="9" style="54"/>
  </cols>
  <sheetData>
    <row r="2" spans="2:13" x14ac:dyDescent="0.3">
      <c r="C2" s="1">
        <f>D5-C5</f>
        <v>233800</v>
      </c>
      <c r="L2" s="123"/>
      <c r="M2" s="1"/>
    </row>
    <row r="3" spans="2:13" x14ac:dyDescent="0.3">
      <c r="L3" s="123"/>
      <c r="M3" s="1"/>
    </row>
    <row r="4" spans="2:13" x14ac:dyDescent="0.3">
      <c r="B4" s="10"/>
      <c r="C4" s="4" t="s">
        <v>3</v>
      </c>
      <c r="D4" s="4" t="s">
        <v>612</v>
      </c>
      <c r="E4" s="4" t="s">
        <v>11</v>
      </c>
      <c r="F4" s="4" t="s">
        <v>611</v>
      </c>
      <c r="G4" s="4" t="s">
        <v>12</v>
      </c>
      <c r="H4" s="4" t="s">
        <v>598</v>
      </c>
      <c r="I4" s="4" t="s">
        <v>599</v>
      </c>
      <c r="J4" s="4" t="s">
        <v>597</v>
      </c>
      <c r="K4" s="4" t="s">
        <v>133</v>
      </c>
      <c r="L4" s="127" t="s">
        <v>631</v>
      </c>
      <c r="M4" s="4" t="s">
        <v>4</v>
      </c>
    </row>
    <row r="5" spans="2:13" x14ac:dyDescent="0.3">
      <c r="B5" s="10" t="s">
        <v>134</v>
      </c>
      <c r="C5" s="9">
        <v>333654260</v>
      </c>
      <c r="D5" s="9">
        <v>333888060</v>
      </c>
      <c r="E5" s="9">
        <f>SUM(H5:J5)</f>
        <v>234235370</v>
      </c>
      <c r="F5" s="9">
        <v>77034210</v>
      </c>
      <c r="G5" s="9">
        <f>C5-E5-K5</f>
        <v>76301860</v>
      </c>
      <c r="H5" s="9">
        <v>221799870</v>
      </c>
      <c r="I5" s="9">
        <v>3285840</v>
      </c>
      <c r="J5" s="9">
        <v>9149660</v>
      </c>
      <c r="K5" s="9">
        <v>23117030</v>
      </c>
      <c r="L5" s="129"/>
      <c r="M5" s="9"/>
    </row>
    <row r="6" spans="2:13" x14ac:dyDescent="0.3">
      <c r="B6" s="10" t="s">
        <v>613</v>
      </c>
      <c r="C6" s="9">
        <v>323680500</v>
      </c>
      <c r="D6" s="9">
        <v>324127170</v>
      </c>
      <c r="E6" s="129">
        <f t="shared" ref="E6:E8" si="0">SUM(H6:J6)</f>
        <v>224535230</v>
      </c>
      <c r="F6" s="9">
        <v>76974080</v>
      </c>
      <c r="G6" s="9">
        <f t="shared" ref="G6:G9" si="1">C6-E6-K6</f>
        <v>76028240</v>
      </c>
      <c r="H6" s="9">
        <v>221249390</v>
      </c>
      <c r="I6" s="9">
        <v>3285840</v>
      </c>
      <c r="J6" s="9">
        <v>0</v>
      </c>
      <c r="K6" s="9">
        <v>23117030</v>
      </c>
      <c r="L6" s="129">
        <v>-428310</v>
      </c>
      <c r="M6" s="9"/>
    </row>
    <row r="7" spans="2:13" s="123" customFormat="1" x14ac:dyDescent="0.3">
      <c r="B7" s="10" t="s">
        <v>630</v>
      </c>
      <c r="C7" s="129">
        <v>18390</v>
      </c>
      <c r="D7" s="129">
        <v>0</v>
      </c>
      <c r="E7" s="129">
        <f t="shared" si="0"/>
        <v>0</v>
      </c>
      <c r="F7" s="129"/>
      <c r="G7" s="129"/>
      <c r="H7" s="129"/>
      <c r="I7" s="129"/>
      <c r="J7" s="129"/>
      <c r="K7" s="129"/>
      <c r="L7" s="129"/>
      <c r="M7" s="129"/>
    </row>
    <row r="8" spans="2:13" x14ac:dyDescent="0.3">
      <c r="B8" s="10" t="s">
        <v>614</v>
      </c>
      <c r="C8" s="9">
        <v>9980760</v>
      </c>
      <c r="D8" s="9">
        <v>9760890</v>
      </c>
      <c r="E8" s="129">
        <f t="shared" si="0"/>
        <v>9700140</v>
      </c>
      <c r="F8" s="9">
        <v>60130</v>
      </c>
      <c r="G8" s="9">
        <f t="shared" si="1"/>
        <v>280620</v>
      </c>
      <c r="H8" s="9">
        <v>550480</v>
      </c>
      <c r="I8" s="9">
        <v>0</v>
      </c>
      <c r="J8" s="9">
        <v>9149660</v>
      </c>
      <c r="K8" s="9">
        <v>0</v>
      </c>
      <c r="L8" s="129"/>
      <c r="M8" s="9"/>
    </row>
    <row r="9" spans="2:13" x14ac:dyDescent="0.3">
      <c r="B9" s="116" t="s">
        <v>615</v>
      </c>
      <c r="C9" s="9">
        <f>SUM(C6:C8)</f>
        <v>333679650</v>
      </c>
      <c r="D9" s="9">
        <f>SUM(D6:D8)</f>
        <v>333888060</v>
      </c>
      <c r="E9" s="6">
        <f>SUM(E6:E8)</f>
        <v>234235370</v>
      </c>
      <c r="F9" s="6">
        <f>SUM(F6:F8)</f>
        <v>77034210</v>
      </c>
      <c r="G9" s="9">
        <f t="shared" si="1"/>
        <v>76327250</v>
      </c>
      <c r="H9" s="6">
        <f>SUM(H6:H8)</f>
        <v>221799870</v>
      </c>
      <c r="I9" s="9">
        <f>SUM(I6:I8)</f>
        <v>3285840</v>
      </c>
      <c r="J9" s="6">
        <f>SUM(J6:J8)</f>
        <v>9149660</v>
      </c>
      <c r="K9" s="6">
        <f>SUM(K6:K8)</f>
        <v>23117030</v>
      </c>
      <c r="L9" s="6">
        <f>SUM(L6:L8)</f>
        <v>-428310</v>
      </c>
      <c r="M9" s="9"/>
    </row>
    <row r="10" spans="2:13" x14ac:dyDescent="0.3">
      <c r="B10" s="72" t="s">
        <v>616</v>
      </c>
      <c r="C10" s="9">
        <f>C5-C9</f>
        <v>-25390</v>
      </c>
      <c r="D10" s="9">
        <f t="shared" ref="D10:M10" si="2">D5-D9</f>
        <v>0</v>
      </c>
      <c r="E10" s="9">
        <f t="shared" si="2"/>
        <v>0</v>
      </c>
      <c r="F10" s="9">
        <f t="shared" si="2"/>
        <v>0</v>
      </c>
      <c r="G10" s="9">
        <f t="shared" si="2"/>
        <v>-25390</v>
      </c>
      <c r="H10" s="9">
        <f t="shared" si="2"/>
        <v>0</v>
      </c>
      <c r="I10" s="9">
        <f t="shared" si="2"/>
        <v>0</v>
      </c>
      <c r="J10" s="9">
        <f t="shared" si="2"/>
        <v>0</v>
      </c>
      <c r="K10" s="9">
        <f t="shared" si="2"/>
        <v>0</v>
      </c>
      <c r="L10" s="129"/>
      <c r="M10" s="9">
        <f t="shared" si="2"/>
        <v>0</v>
      </c>
    </row>
    <row r="11" spans="2:13" x14ac:dyDescent="0.3">
      <c r="B11" s="121"/>
      <c r="L11" s="123"/>
      <c r="M11" s="1"/>
    </row>
    <row r="12" spans="2:13" x14ac:dyDescent="0.3">
      <c r="C12" s="1">
        <v>333661260</v>
      </c>
      <c r="L12" s="123"/>
      <c r="M12" s="1"/>
    </row>
    <row r="13" spans="2:13" x14ac:dyDescent="0.3">
      <c r="L13" s="123"/>
      <c r="M13" s="1"/>
    </row>
    <row r="14" spans="2:13" x14ac:dyDescent="0.3">
      <c r="C14" s="1">
        <f>C5-C12</f>
        <v>-7000</v>
      </c>
    </row>
    <row r="18" spans="3:12" x14ac:dyDescent="0.3">
      <c r="C18" s="54" t="s">
        <v>617</v>
      </c>
      <c r="H18" s="128" t="s">
        <v>632</v>
      </c>
      <c r="I18" s="127" t="s">
        <v>133</v>
      </c>
    </row>
    <row r="19" spans="3:12" x14ac:dyDescent="0.3">
      <c r="C19" s="54" t="s">
        <v>618</v>
      </c>
      <c r="D19" s="1">
        <v>1600</v>
      </c>
      <c r="H19" s="128" t="s">
        <v>136</v>
      </c>
      <c r="I19" s="129">
        <v>23117030</v>
      </c>
      <c r="K19" s="3" t="s">
        <v>600</v>
      </c>
      <c r="L19" s="9">
        <v>230949530</v>
      </c>
    </row>
    <row r="20" spans="3:12" x14ac:dyDescent="0.3">
      <c r="C20" s="54" t="s">
        <v>619</v>
      </c>
      <c r="D20" s="1">
        <v>2800</v>
      </c>
      <c r="H20" s="128" t="s">
        <v>633</v>
      </c>
      <c r="I20" s="129"/>
      <c r="K20" s="3" t="s">
        <v>601</v>
      </c>
      <c r="L20" s="9">
        <v>9149660</v>
      </c>
    </row>
    <row r="21" spans="3:12" x14ac:dyDescent="0.3">
      <c r="C21" s="1" t="s">
        <v>622</v>
      </c>
      <c r="D21" s="1">
        <v>13990</v>
      </c>
      <c r="H21" s="128" t="s">
        <v>137</v>
      </c>
      <c r="I21" s="129">
        <v>498960</v>
      </c>
      <c r="K21" s="3" t="s">
        <v>602</v>
      </c>
      <c r="L21" s="9">
        <f>L19-L20</f>
        <v>221799870</v>
      </c>
    </row>
    <row r="22" spans="3:12" x14ac:dyDescent="0.3">
      <c r="D22" s="122">
        <f>SUM(D19:D21)</f>
        <v>18390</v>
      </c>
      <c r="F22" s="1"/>
      <c r="H22" s="128" t="s">
        <v>138</v>
      </c>
      <c r="I22" s="129">
        <v>180</v>
      </c>
    </row>
    <row r="23" spans="3:12" x14ac:dyDescent="0.3">
      <c r="H23" s="117" t="s">
        <v>604</v>
      </c>
      <c r="I23" s="129">
        <f>SUM(I19:I22)</f>
        <v>23616170</v>
      </c>
    </row>
    <row r="25" spans="3:12" x14ac:dyDescent="0.3">
      <c r="E25" s="54" t="s">
        <v>620</v>
      </c>
    </row>
    <row r="26" spans="3:12" x14ac:dyDescent="0.3">
      <c r="E26" s="54" t="s">
        <v>621</v>
      </c>
      <c r="F26" s="1">
        <v>11400</v>
      </c>
    </row>
    <row r="27" spans="3:12" x14ac:dyDescent="0.3">
      <c r="E27" s="54" t="s">
        <v>623</v>
      </c>
      <c r="F27" s="1">
        <v>30</v>
      </c>
    </row>
    <row r="28" spans="3:12" s="55" customFormat="1" x14ac:dyDescent="0.3">
      <c r="C28" s="118"/>
      <c r="D28" s="118"/>
      <c r="E28" s="55" t="s">
        <v>624</v>
      </c>
      <c r="F28" s="118">
        <v>416880</v>
      </c>
      <c r="I28" s="10" t="s">
        <v>603</v>
      </c>
      <c r="J28" s="10"/>
      <c r="K28" s="4" t="s">
        <v>608</v>
      </c>
      <c r="L28" s="10" t="s">
        <v>115</v>
      </c>
    </row>
    <row r="29" spans="3:12" x14ac:dyDescent="0.3">
      <c r="F29" s="122">
        <f>SUM(F26:F28)</f>
        <v>428310</v>
      </c>
      <c r="I29" s="3" t="s">
        <v>605</v>
      </c>
      <c r="J29" s="3"/>
      <c r="K29" s="9">
        <v>-416880</v>
      </c>
      <c r="L29" s="3" t="s">
        <v>606</v>
      </c>
    </row>
    <row r="30" spans="3:12" x14ac:dyDescent="0.3">
      <c r="F30" s="1"/>
      <c r="I30" s="3" t="s">
        <v>610</v>
      </c>
      <c r="J30" s="3"/>
      <c r="K30" s="9">
        <v>-53920</v>
      </c>
      <c r="L30" s="3" t="s">
        <v>609</v>
      </c>
    </row>
    <row r="31" spans="3:12" x14ac:dyDescent="0.3">
      <c r="F31" s="1"/>
    </row>
    <row r="32" spans="3:12" x14ac:dyDescent="0.3">
      <c r="F32" s="1"/>
    </row>
    <row r="33" spans="2:12" x14ac:dyDescent="0.3">
      <c r="B33" s="123"/>
      <c r="C33" s="123"/>
      <c r="D33" s="123"/>
      <c r="E33" s="123"/>
      <c r="F33" s="123"/>
      <c r="G33" s="124">
        <v>324198030</v>
      </c>
      <c r="H33" s="123"/>
      <c r="I33" s="123"/>
      <c r="J33" s="123"/>
      <c r="K33" s="123"/>
    </row>
    <row r="37" spans="2:12" x14ac:dyDescent="0.3">
      <c r="B37" s="125"/>
      <c r="C37" s="127" t="s">
        <v>625</v>
      </c>
      <c r="D37" s="127" t="s">
        <v>626</v>
      </c>
      <c r="E37" s="127" t="s">
        <v>627</v>
      </c>
      <c r="F37" s="127" t="s">
        <v>40</v>
      </c>
      <c r="G37" s="127" t="s">
        <v>14</v>
      </c>
      <c r="H37" s="127" t="s">
        <v>628</v>
      </c>
      <c r="I37" s="127" t="s">
        <v>629</v>
      </c>
      <c r="J37" s="126"/>
      <c r="K37" s="1"/>
      <c r="L37" s="54"/>
    </row>
    <row r="38" spans="2:12" x14ac:dyDescent="0.3">
      <c r="B38" s="123"/>
      <c r="C38" s="130">
        <v>324179640</v>
      </c>
      <c r="D38" s="130">
        <v>-446670</v>
      </c>
      <c r="E38" s="130">
        <v>324626310</v>
      </c>
      <c r="F38" s="130">
        <v>76974080</v>
      </c>
      <c r="G38" s="131">
        <v>224535230</v>
      </c>
      <c r="H38" s="131">
        <v>23117030</v>
      </c>
      <c r="I38" s="131">
        <v>-30</v>
      </c>
      <c r="J38" s="123"/>
      <c r="K38" s="1"/>
      <c r="L38" s="54"/>
    </row>
    <row r="39" spans="2:12" x14ac:dyDescent="0.3">
      <c r="B39" s="128"/>
      <c r="C39" s="129">
        <v>18390</v>
      </c>
      <c r="D39" s="130">
        <v>18390</v>
      </c>
      <c r="E39" s="129">
        <v>0</v>
      </c>
      <c r="F39" s="129">
        <v>0</v>
      </c>
      <c r="G39" s="127">
        <v>0</v>
      </c>
      <c r="H39" s="127">
        <v>0</v>
      </c>
      <c r="I39" s="127">
        <v>-428280</v>
      </c>
      <c r="J39" s="123"/>
      <c r="K39" s="1"/>
      <c r="L39" s="54"/>
    </row>
    <row r="40" spans="2:12" x14ac:dyDescent="0.3">
      <c r="B40" s="128" t="s">
        <v>595</v>
      </c>
      <c r="C40" s="129">
        <v>324198030</v>
      </c>
      <c r="D40" s="129">
        <v>-428280</v>
      </c>
      <c r="E40" s="129">
        <v>324626310</v>
      </c>
      <c r="F40" s="129">
        <v>76974080</v>
      </c>
      <c r="G40" s="127">
        <v>224535230</v>
      </c>
      <c r="H40" s="127">
        <v>23117030</v>
      </c>
      <c r="I40" s="127">
        <v>-428310</v>
      </c>
      <c r="J40" s="123"/>
      <c r="K40" s="1"/>
      <c r="L40" s="54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topLeftCell="B1" workbookViewId="0">
      <selection activeCell="F13" sqref="F13"/>
    </sheetView>
  </sheetViews>
  <sheetFormatPr defaultRowHeight="16.5" x14ac:dyDescent="0.3"/>
  <cols>
    <col min="1" max="1" width="1.75" style="123" customWidth="1"/>
    <col min="2" max="2" width="11.875" style="125" customWidth="1"/>
    <col min="3" max="3" width="13" style="124" bestFit="1" customWidth="1"/>
    <col min="4" max="4" width="13" style="124" customWidth="1"/>
    <col min="5" max="5" width="13" style="123" bestFit="1" customWidth="1"/>
    <col min="6" max="6" width="12" style="123" customWidth="1"/>
    <col min="7" max="7" width="14.125" style="123" customWidth="1"/>
    <col min="8" max="8" width="13.875" style="124" customWidth="1"/>
    <col min="9" max="9" width="11.875" style="123" customWidth="1"/>
    <col min="10" max="10" width="13" style="123" bestFit="1" customWidth="1"/>
    <col min="11" max="11" width="17.625" style="124" customWidth="1"/>
    <col min="12" max="12" width="7" style="124" customWidth="1"/>
    <col min="13" max="16384" width="9" style="123"/>
  </cols>
  <sheetData>
    <row r="2" spans="2:12" x14ac:dyDescent="0.3">
      <c r="C2" s="124">
        <f>D5-C5</f>
        <v>448010</v>
      </c>
      <c r="K2" s="123"/>
      <c r="L2" s="123"/>
    </row>
    <row r="3" spans="2:12" x14ac:dyDescent="0.3">
      <c r="K3" s="123"/>
      <c r="L3" s="123"/>
    </row>
    <row r="4" spans="2:12" x14ac:dyDescent="0.3">
      <c r="B4" s="10"/>
      <c r="C4" s="127" t="s">
        <v>3</v>
      </c>
      <c r="D4" s="127" t="s">
        <v>612</v>
      </c>
      <c r="E4" s="127" t="s">
        <v>11</v>
      </c>
      <c r="F4" s="127" t="s">
        <v>611</v>
      </c>
      <c r="G4" s="127" t="s">
        <v>598</v>
      </c>
      <c r="H4" s="127" t="s">
        <v>599</v>
      </c>
      <c r="I4" s="127" t="s">
        <v>597</v>
      </c>
      <c r="J4" s="127" t="s">
        <v>133</v>
      </c>
      <c r="K4" s="127" t="s">
        <v>631</v>
      </c>
      <c r="L4" s="127" t="s">
        <v>635</v>
      </c>
    </row>
    <row r="5" spans="2:12" x14ac:dyDescent="0.3">
      <c r="B5" s="10" t="s">
        <v>134</v>
      </c>
      <c r="C5" s="129">
        <v>333654260</v>
      </c>
      <c r="D5" s="129">
        <v>334102270</v>
      </c>
      <c r="E5" s="129">
        <f>SUM(G5:I5)</f>
        <v>234235370</v>
      </c>
      <c r="F5" s="129">
        <v>77248420</v>
      </c>
      <c r="G5" s="129">
        <v>221799870</v>
      </c>
      <c r="H5" s="129">
        <v>3285840</v>
      </c>
      <c r="I5" s="129">
        <v>9149660</v>
      </c>
      <c r="J5" s="129">
        <v>23117030</v>
      </c>
      <c r="K5" s="129"/>
      <c r="L5" s="129">
        <v>620</v>
      </c>
    </row>
    <row r="6" spans="2:12" x14ac:dyDescent="0.3">
      <c r="B6" s="10" t="s">
        <v>613</v>
      </c>
      <c r="C6" s="129">
        <v>323680500</v>
      </c>
      <c r="D6" s="129">
        <v>324127170</v>
      </c>
      <c r="E6" s="129">
        <f>SUM(G6:I6)</f>
        <v>224535230</v>
      </c>
      <c r="F6" s="129">
        <v>76974080</v>
      </c>
      <c r="G6" s="129">
        <v>221249390</v>
      </c>
      <c r="H6" s="129">
        <v>3285840</v>
      </c>
      <c r="I6" s="129">
        <v>0</v>
      </c>
      <c r="J6" s="129">
        <v>23117030</v>
      </c>
      <c r="K6" s="129">
        <v>428310</v>
      </c>
      <c r="L6" s="129"/>
    </row>
    <row r="7" spans="2:12" x14ac:dyDescent="0.3">
      <c r="B7" s="10" t="s">
        <v>614</v>
      </c>
      <c r="C7" s="129">
        <v>9980760</v>
      </c>
      <c r="D7" s="129">
        <v>9975100</v>
      </c>
      <c r="E7" s="129">
        <f>SUM(G7:I7)</f>
        <v>9700140</v>
      </c>
      <c r="F7" s="129">
        <v>274340</v>
      </c>
      <c r="G7" s="129">
        <v>550480</v>
      </c>
      <c r="H7" s="129">
        <v>0</v>
      </c>
      <c r="I7" s="129">
        <v>9149660</v>
      </c>
      <c r="J7" s="129">
        <v>0</v>
      </c>
      <c r="K7" s="129"/>
      <c r="L7" s="129">
        <v>620</v>
      </c>
    </row>
    <row r="8" spans="2:12" x14ac:dyDescent="0.3">
      <c r="B8" s="116" t="s">
        <v>615</v>
      </c>
      <c r="C8" s="129">
        <f t="shared" ref="C8:K8" si="0">SUM(C6:C7)</f>
        <v>333661260</v>
      </c>
      <c r="D8" s="129">
        <f t="shared" si="0"/>
        <v>334102270</v>
      </c>
      <c r="E8" s="6">
        <f t="shared" si="0"/>
        <v>234235370</v>
      </c>
      <c r="F8" s="6">
        <f t="shared" si="0"/>
        <v>77248420</v>
      </c>
      <c r="G8" s="6">
        <f t="shared" si="0"/>
        <v>221799870</v>
      </c>
      <c r="H8" s="129">
        <f t="shared" si="0"/>
        <v>3285840</v>
      </c>
      <c r="I8" s="6">
        <f t="shared" si="0"/>
        <v>9149660</v>
      </c>
      <c r="J8" s="6">
        <f t="shared" si="0"/>
        <v>23117030</v>
      </c>
      <c r="K8" s="6">
        <f t="shared" si="0"/>
        <v>428310</v>
      </c>
      <c r="L8" s="6"/>
    </row>
    <row r="9" spans="2:12" x14ac:dyDescent="0.3">
      <c r="B9" s="72" t="s">
        <v>616</v>
      </c>
      <c r="C9" s="129">
        <f t="shared" ref="C9:J9" si="1">C5-C8</f>
        <v>-7000</v>
      </c>
      <c r="D9" s="129">
        <f t="shared" si="1"/>
        <v>0</v>
      </c>
      <c r="E9" s="129">
        <f t="shared" si="1"/>
        <v>0</v>
      </c>
      <c r="F9" s="129">
        <f t="shared" si="1"/>
        <v>0</v>
      </c>
      <c r="G9" s="129">
        <f t="shared" si="1"/>
        <v>0</v>
      </c>
      <c r="H9" s="129">
        <f t="shared" si="1"/>
        <v>0</v>
      </c>
      <c r="I9" s="129">
        <f t="shared" si="1"/>
        <v>0</v>
      </c>
      <c r="J9" s="129">
        <f t="shared" si="1"/>
        <v>0</v>
      </c>
      <c r="K9" s="129"/>
      <c r="L9" s="129"/>
    </row>
    <row r="10" spans="2:12" x14ac:dyDescent="0.3">
      <c r="B10" s="121"/>
      <c r="K10" s="123"/>
      <c r="L10" s="123"/>
    </row>
    <row r="11" spans="2:12" x14ac:dyDescent="0.3">
      <c r="C11" s="124">
        <v>333661260</v>
      </c>
      <c r="K11" s="123"/>
      <c r="L11" s="123"/>
    </row>
    <row r="12" spans="2:12" x14ac:dyDescent="0.3">
      <c r="J12" s="2">
        <f>D5+30</f>
        <v>334102300</v>
      </c>
      <c r="K12" s="123"/>
      <c r="L12" s="123"/>
    </row>
    <row r="13" spans="2:12" x14ac:dyDescent="0.3">
      <c r="C13" s="124">
        <f>C5-C11</f>
        <v>-7000</v>
      </c>
      <c r="F13" s="123">
        <v>117478960</v>
      </c>
      <c r="J13" s="2">
        <f>SUM(E5,F5,J5)-499140+620</f>
        <v>334102300</v>
      </c>
    </row>
    <row r="14" spans="2:12" x14ac:dyDescent="0.3">
      <c r="J14" s="2">
        <f>J12-J13</f>
        <v>0</v>
      </c>
    </row>
    <row r="17" spans="2:12" x14ac:dyDescent="0.3">
      <c r="C17" s="123" t="s">
        <v>617</v>
      </c>
      <c r="G17" s="128" t="s">
        <v>632</v>
      </c>
      <c r="H17" s="127" t="s">
        <v>133</v>
      </c>
    </row>
    <row r="18" spans="2:12" x14ac:dyDescent="0.3">
      <c r="C18" s="123" t="s">
        <v>618</v>
      </c>
      <c r="D18" s="124">
        <v>1600</v>
      </c>
      <c r="G18" s="128" t="s">
        <v>136</v>
      </c>
      <c r="H18" s="129">
        <v>23117030</v>
      </c>
      <c r="J18" s="128" t="s">
        <v>600</v>
      </c>
      <c r="K18" s="129">
        <v>230949530</v>
      </c>
      <c r="L18" s="120"/>
    </row>
    <row r="19" spans="2:12" x14ac:dyDescent="0.3">
      <c r="C19" s="123" t="s">
        <v>619</v>
      </c>
      <c r="D19" s="124">
        <v>2800</v>
      </c>
      <c r="G19" s="128" t="s">
        <v>633</v>
      </c>
      <c r="H19" s="129"/>
      <c r="J19" s="128" t="s">
        <v>601</v>
      </c>
      <c r="K19" s="129">
        <v>9149660</v>
      </c>
      <c r="L19" s="120"/>
    </row>
    <row r="20" spans="2:12" x14ac:dyDescent="0.3">
      <c r="C20" s="124" t="s">
        <v>622</v>
      </c>
      <c r="D20" s="124">
        <v>13990</v>
      </c>
      <c r="G20" s="128" t="s">
        <v>137</v>
      </c>
      <c r="H20" s="129">
        <v>498960</v>
      </c>
      <c r="J20" s="128" t="s">
        <v>602</v>
      </c>
      <c r="K20" s="129">
        <f>K18-K19</f>
        <v>221799870</v>
      </c>
      <c r="L20" s="120"/>
    </row>
    <row r="21" spans="2:12" x14ac:dyDescent="0.3">
      <c r="D21" s="122">
        <f>SUM(D18:D20)</f>
        <v>18390</v>
      </c>
      <c r="F21" s="124"/>
      <c r="G21" s="128" t="s">
        <v>138</v>
      </c>
      <c r="H21" s="129">
        <v>180</v>
      </c>
    </row>
    <row r="22" spans="2:12" x14ac:dyDescent="0.3">
      <c r="G22" s="117" t="s">
        <v>604</v>
      </c>
      <c r="H22" s="129">
        <f>SUM(H20:H21)</f>
        <v>499140</v>
      </c>
    </row>
    <row r="24" spans="2:12" x14ac:dyDescent="0.3">
      <c r="E24" s="123" t="s">
        <v>620</v>
      </c>
    </row>
    <row r="25" spans="2:12" x14ac:dyDescent="0.3">
      <c r="E25" s="123" t="s">
        <v>621</v>
      </c>
      <c r="F25" s="124">
        <v>11400</v>
      </c>
    </row>
    <row r="26" spans="2:12" x14ac:dyDescent="0.3">
      <c r="E26" s="123" t="s">
        <v>623</v>
      </c>
      <c r="F26" s="124">
        <v>30</v>
      </c>
    </row>
    <row r="27" spans="2:12" s="125" customFormat="1" x14ac:dyDescent="0.3">
      <c r="C27" s="126"/>
      <c r="D27" s="126"/>
      <c r="E27" s="125" t="s">
        <v>624</v>
      </c>
      <c r="F27" s="126">
        <v>416880</v>
      </c>
      <c r="H27" s="10" t="s">
        <v>603</v>
      </c>
      <c r="I27" s="10"/>
      <c r="J27" s="127" t="s">
        <v>608</v>
      </c>
      <c r="K27" s="10" t="s">
        <v>115</v>
      </c>
      <c r="L27" s="132"/>
    </row>
    <row r="28" spans="2:12" x14ac:dyDescent="0.3">
      <c r="F28" s="122">
        <f>SUM(F25:F27)</f>
        <v>428310</v>
      </c>
      <c r="H28" s="128" t="s">
        <v>605</v>
      </c>
      <c r="I28" s="128"/>
      <c r="J28" s="129">
        <v>-416880</v>
      </c>
      <c r="K28" s="128" t="s">
        <v>606</v>
      </c>
      <c r="L28" s="119"/>
    </row>
    <row r="29" spans="2:12" x14ac:dyDescent="0.3">
      <c r="F29" s="124"/>
      <c r="H29" s="128" t="s">
        <v>610</v>
      </c>
      <c r="I29" s="128"/>
      <c r="J29" s="129">
        <v>-53920</v>
      </c>
      <c r="K29" s="128" t="s">
        <v>609</v>
      </c>
      <c r="L29" s="119"/>
    </row>
    <row r="30" spans="2:12" x14ac:dyDescent="0.3">
      <c r="F30" s="124"/>
    </row>
    <row r="31" spans="2:12" x14ac:dyDescent="0.3">
      <c r="F31" s="124"/>
    </row>
    <row r="32" spans="2:12" x14ac:dyDescent="0.3">
      <c r="B32" s="123"/>
      <c r="C32" s="123"/>
      <c r="D32" s="123"/>
      <c r="H32" s="123"/>
    </row>
    <row r="36" spans="2:12" x14ac:dyDescent="0.3">
      <c r="C36" s="127" t="s">
        <v>625</v>
      </c>
      <c r="D36" s="127" t="s">
        <v>626</v>
      </c>
      <c r="E36" s="127" t="s">
        <v>627</v>
      </c>
      <c r="F36" s="127" t="s">
        <v>40</v>
      </c>
      <c r="G36" s="127" t="s">
        <v>628</v>
      </c>
      <c r="H36" s="127" t="s">
        <v>629</v>
      </c>
      <c r="I36" s="126"/>
      <c r="J36" s="124"/>
      <c r="K36" s="123"/>
      <c r="L36" s="123"/>
    </row>
    <row r="37" spans="2:12" x14ac:dyDescent="0.3">
      <c r="B37" s="123"/>
      <c r="C37" s="130">
        <v>324179640</v>
      </c>
      <c r="D37" s="130">
        <v>-446670</v>
      </c>
      <c r="E37" s="130">
        <v>324626310</v>
      </c>
      <c r="F37" s="130">
        <v>76974080</v>
      </c>
      <c r="G37" s="131">
        <v>23117030</v>
      </c>
      <c r="H37" s="131">
        <v>-30</v>
      </c>
      <c r="J37" s="124"/>
      <c r="K37" s="123"/>
      <c r="L37" s="123"/>
    </row>
    <row r="38" spans="2:12" x14ac:dyDescent="0.3">
      <c r="B38" s="128"/>
      <c r="C38" s="129">
        <v>18390</v>
      </c>
      <c r="D38" s="130">
        <v>18390</v>
      </c>
      <c r="E38" s="129">
        <v>0</v>
      </c>
      <c r="F38" s="129">
        <v>0</v>
      </c>
      <c r="G38" s="127">
        <v>0</v>
      </c>
      <c r="H38" s="127">
        <v>-428280</v>
      </c>
      <c r="J38" s="124"/>
      <c r="K38" s="123"/>
      <c r="L38" s="123"/>
    </row>
    <row r="39" spans="2:12" x14ac:dyDescent="0.3">
      <c r="B39" s="128" t="s">
        <v>595</v>
      </c>
      <c r="C39" s="129">
        <v>324198030</v>
      </c>
      <c r="D39" s="129">
        <v>-428280</v>
      </c>
      <c r="E39" s="129">
        <v>324626310</v>
      </c>
      <c r="F39" s="129">
        <v>76974080</v>
      </c>
      <c r="G39" s="127">
        <v>23117030</v>
      </c>
      <c r="H39" s="127">
        <v>-428310</v>
      </c>
      <c r="J39" s="124"/>
      <c r="K39" s="123"/>
      <c r="L39" s="123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13"/>
  <sheetViews>
    <sheetView workbookViewId="0">
      <selection activeCell="C32" sqref="C32"/>
    </sheetView>
  </sheetViews>
  <sheetFormatPr defaultRowHeight="16.5" x14ac:dyDescent="0.3"/>
  <cols>
    <col min="3" max="3" width="9.875" bestFit="1" customWidth="1"/>
    <col min="4" max="4" width="13" style="1" bestFit="1" customWidth="1"/>
    <col min="5" max="5" width="12.875" customWidth="1"/>
  </cols>
  <sheetData>
    <row r="5" spans="3:5" x14ac:dyDescent="0.3">
      <c r="C5" s="10" t="s">
        <v>5</v>
      </c>
      <c r="D5" s="4" t="s">
        <v>6</v>
      </c>
    </row>
    <row r="6" spans="3:5" x14ac:dyDescent="0.3">
      <c r="C6" s="7">
        <v>43201</v>
      </c>
      <c r="D6" s="75">
        <v>30048870</v>
      </c>
    </row>
    <row r="7" spans="3:5" x14ac:dyDescent="0.3">
      <c r="C7" s="7">
        <v>43306</v>
      </c>
      <c r="D7" s="75">
        <v>40446110</v>
      </c>
    </row>
    <row r="8" spans="3:5" x14ac:dyDescent="0.3">
      <c r="C8" s="7">
        <v>43428</v>
      </c>
      <c r="D8" s="75">
        <v>75564110</v>
      </c>
    </row>
    <row r="9" spans="3:5" x14ac:dyDescent="0.3">
      <c r="C9" s="7">
        <v>43448</v>
      </c>
      <c r="D9" s="75">
        <v>33766080</v>
      </c>
    </row>
    <row r="10" spans="3:5" x14ac:dyDescent="0.3">
      <c r="C10" s="7">
        <v>43464</v>
      </c>
      <c r="D10" s="75">
        <v>73220380</v>
      </c>
    </row>
    <row r="11" spans="3:5" x14ac:dyDescent="0.3">
      <c r="C11" s="12" t="s">
        <v>26</v>
      </c>
      <c r="D11" s="5">
        <f>SUM(D6:D10)</f>
        <v>253045550</v>
      </c>
    </row>
    <row r="12" spans="3:5" x14ac:dyDescent="0.3">
      <c r="D12" s="1">
        <v>230949530</v>
      </c>
      <c r="E12" t="s">
        <v>131</v>
      </c>
    </row>
    <row r="13" spans="3:5" x14ac:dyDescent="0.3">
      <c r="D13" s="1">
        <f>SUM(D11-D12)</f>
        <v>22096020</v>
      </c>
      <c r="E13" t="s">
        <v>132</v>
      </c>
    </row>
  </sheetData>
  <autoFilter ref="C5:D5">
    <sortState ref="C6:D10">
      <sortCondition ref="C5"/>
    </sortState>
  </autoFilter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3"/>
  <sheetViews>
    <sheetView workbookViewId="0">
      <selection activeCell="A3" sqref="A3:XFD9"/>
    </sheetView>
  </sheetViews>
  <sheetFormatPr defaultRowHeight="16.5" x14ac:dyDescent="0.3"/>
  <cols>
    <col min="2" max="2" width="9.875" bestFit="1" customWidth="1"/>
    <col min="3" max="3" width="12.25" style="1" customWidth="1"/>
    <col min="4" max="4" width="19.375" bestFit="1" customWidth="1"/>
  </cols>
  <sheetData>
    <row r="4" spans="2:4" x14ac:dyDescent="0.3">
      <c r="B4" s="10" t="s">
        <v>16</v>
      </c>
      <c r="C4" s="4" t="s">
        <v>17</v>
      </c>
      <c r="D4" s="10" t="s">
        <v>18</v>
      </c>
    </row>
    <row r="5" spans="2:4" x14ac:dyDescent="0.3">
      <c r="B5" s="7">
        <v>43245</v>
      </c>
      <c r="C5" s="9">
        <v>19890</v>
      </c>
      <c r="D5" s="3" t="s">
        <v>7</v>
      </c>
    </row>
    <row r="6" spans="2:4" x14ac:dyDescent="0.3">
      <c r="B6" s="7">
        <v>43428</v>
      </c>
      <c r="C6" s="9">
        <v>672480</v>
      </c>
      <c r="D6" s="3" t="s">
        <v>8</v>
      </c>
    </row>
    <row r="7" spans="2:4" x14ac:dyDescent="0.3">
      <c r="B7" s="7">
        <v>43448</v>
      </c>
      <c r="C7" s="9">
        <v>2593470</v>
      </c>
      <c r="D7" s="3" t="s">
        <v>9</v>
      </c>
    </row>
    <row r="8" spans="2:4" x14ac:dyDescent="0.3">
      <c r="B8" s="7">
        <v>43448</v>
      </c>
      <c r="C8" s="9"/>
      <c r="D8" s="3" t="s">
        <v>10</v>
      </c>
    </row>
    <row r="9" spans="2:4" x14ac:dyDescent="0.3">
      <c r="B9" s="3" t="s">
        <v>19</v>
      </c>
      <c r="C9" s="9">
        <f>SUM(C5:C8)</f>
        <v>3285840</v>
      </c>
      <c r="D9" s="3"/>
    </row>
    <row r="21" spans="6:6" x14ac:dyDescent="0.3">
      <c r="F21">
        <v>2551200</v>
      </c>
    </row>
    <row r="22" spans="6:6" x14ac:dyDescent="0.3">
      <c r="F22">
        <v>19890</v>
      </c>
    </row>
    <row r="23" spans="6:6" x14ac:dyDescent="0.3">
      <c r="F23">
        <f>SUM(F21:F22)</f>
        <v>2571090</v>
      </c>
    </row>
  </sheetData>
  <autoFilter ref="B4:D4">
    <sortState ref="B5:D8">
      <sortCondition ref="B4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일반검진</vt:lpstr>
      <vt:lpstr>16년도 미수금 내역</vt:lpstr>
      <vt:lpstr>16년도 미수금</vt:lpstr>
      <vt:lpstr>16년도 특수미수금내역</vt:lpstr>
      <vt:lpstr>특수검진</vt:lpstr>
      <vt:lpstr>사업장</vt:lpstr>
      <vt:lpstr>사업장재</vt:lpstr>
      <vt:lpstr>특수검진(942)</vt:lpstr>
      <vt:lpstr>특수검진(51)</vt:lpstr>
      <vt:lpstr>총금액차액</vt:lpstr>
      <vt:lpstr>국고입금액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2018-01-20T02:59:55Z</dcterms:created>
  <dcterms:modified xsi:type="dcterms:W3CDTF">2018-01-29T01:56:10Z</dcterms:modified>
</cp:coreProperties>
</file>