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195" windowHeight="11820"/>
  </bookViews>
  <sheets>
    <sheet name="세부수가" sheetId="3" r:id="rId1"/>
    <sheet name="간편수가" sheetId="4" r:id="rId2"/>
  </sheets>
  <calcPr calcId="145621"/>
</workbook>
</file>

<file path=xl/calcChain.xml><?xml version="1.0" encoding="utf-8"?>
<calcChain xmlns="http://schemas.openxmlformats.org/spreadsheetml/2006/main">
  <c r="N14" i="3" l="1"/>
  <c r="L14" i="3"/>
  <c r="N28" i="3"/>
  <c r="N27" i="3"/>
  <c r="N26" i="3"/>
  <c r="N29" i="3" s="1"/>
  <c r="M29" i="3"/>
  <c r="K29" i="3"/>
  <c r="L28" i="3"/>
  <c r="L27" i="3"/>
  <c r="L26" i="3"/>
  <c r="L29" i="3" s="1"/>
  <c r="N25" i="3"/>
  <c r="N20" i="3"/>
  <c r="N21" i="3"/>
  <c r="N22" i="3"/>
  <c r="N23" i="3"/>
  <c r="N24" i="3"/>
  <c r="N19" i="3"/>
  <c r="L25" i="3"/>
  <c r="L20" i="3"/>
  <c r="L21" i="3"/>
  <c r="L22" i="3"/>
  <c r="L23" i="3"/>
  <c r="L24" i="3"/>
  <c r="L19" i="3"/>
  <c r="N16" i="3"/>
  <c r="N17" i="3"/>
  <c r="L16" i="3"/>
  <c r="L17" i="3"/>
  <c r="L18" i="3" s="1"/>
  <c r="N15" i="3"/>
  <c r="N18" i="3" s="1"/>
  <c r="L15" i="3"/>
  <c r="N9" i="3"/>
  <c r="N10" i="3"/>
  <c r="N11" i="3"/>
  <c r="N12" i="3"/>
  <c r="N8" i="3"/>
  <c r="N13" i="3" s="1"/>
  <c r="L9" i="3"/>
  <c r="L10" i="3"/>
  <c r="L11" i="3"/>
  <c r="L12" i="3"/>
  <c r="L8" i="3"/>
  <c r="L13" i="3" s="1"/>
  <c r="N6" i="3"/>
  <c r="N5" i="3"/>
  <c r="N7" i="3" s="1"/>
  <c r="L6" i="3"/>
  <c r="L5" i="3"/>
  <c r="L7" i="3" s="1"/>
  <c r="G7" i="3"/>
  <c r="G8" i="3"/>
  <c r="G9" i="3"/>
  <c r="G11" i="3"/>
  <c r="G12" i="3"/>
  <c r="G16" i="3" s="1"/>
  <c r="G13" i="3"/>
  <c r="G14" i="3"/>
  <c r="G15" i="3"/>
  <c r="G17" i="3"/>
  <c r="G18" i="3"/>
  <c r="G19" i="3"/>
  <c r="G20" i="3"/>
  <c r="G21" i="3"/>
  <c r="G22" i="3"/>
  <c r="G23" i="3"/>
  <c r="G24" i="3"/>
  <c r="G27" i="3" s="1"/>
  <c r="G25" i="3"/>
  <c r="G26" i="3"/>
  <c r="G6" i="3"/>
  <c r="G5" i="3"/>
  <c r="G10" i="3" s="1"/>
  <c r="D30" i="3"/>
  <c r="D10" i="3"/>
  <c r="E7" i="3"/>
  <c r="E8" i="3"/>
  <c r="E9" i="3"/>
  <c r="E11" i="3"/>
  <c r="E12" i="3"/>
  <c r="E13" i="3"/>
  <c r="E14" i="3"/>
  <c r="E15" i="3"/>
  <c r="E17" i="3"/>
  <c r="E18" i="3"/>
  <c r="E19" i="3"/>
  <c r="E20" i="3"/>
  <c r="E21" i="3"/>
  <c r="E22" i="3"/>
  <c r="E23" i="3"/>
  <c r="E24" i="3"/>
  <c r="E27" i="3" s="1"/>
  <c r="E25" i="3"/>
  <c r="E26" i="3"/>
  <c r="E6" i="3"/>
  <c r="E5" i="3"/>
  <c r="E10" i="3" s="1"/>
  <c r="M18" i="3"/>
  <c r="M13" i="3"/>
  <c r="M7" i="3"/>
  <c r="F27" i="3"/>
  <c r="F30" i="3" s="1"/>
  <c r="D27" i="3"/>
  <c r="K18" i="3"/>
  <c r="K13" i="3"/>
  <c r="K7" i="3"/>
  <c r="F16" i="3"/>
  <c r="F10" i="3"/>
  <c r="D13" i="3"/>
  <c r="D16" i="3" s="1"/>
  <c r="E16" i="3" l="1"/>
</calcChain>
</file>

<file path=xl/sharedStrings.xml><?xml version="1.0" encoding="utf-8"?>
<sst xmlns="http://schemas.openxmlformats.org/spreadsheetml/2006/main" count="123" uniqueCount="88">
  <si>
    <t>2017년 암검진 수가</t>
    <phoneticPr fontId="2" type="noConversion"/>
  </si>
  <si>
    <t>위암</t>
    <phoneticPr fontId="2" type="noConversion"/>
  </si>
  <si>
    <t>촬영 및 판독료</t>
    <phoneticPr fontId="2" type="noConversion"/>
  </si>
  <si>
    <t>상담료 및 행정비</t>
    <phoneticPr fontId="2" type="noConversion"/>
  </si>
  <si>
    <t>검사항목</t>
    <phoneticPr fontId="2" type="noConversion"/>
  </si>
  <si>
    <t>검사명</t>
    <phoneticPr fontId="2" type="noConversion"/>
  </si>
  <si>
    <t>암검진명</t>
    <phoneticPr fontId="2" type="noConversion"/>
  </si>
  <si>
    <t>바륨액</t>
    <phoneticPr fontId="2" type="noConversion"/>
  </si>
  <si>
    <t>방사선특수영상진단료</t>
    <phoneticPr fontId="2" type="noConversion"/>
  </si>
  <si>
    <t>발포과립</t>
    <phoneticPr fontId="2" type="noConversion"/>
  </si>
  <si>
    <t>내시경</t>
    <phoneticPr fontId="2" type="noConversion"/>
  </si>
  <si>
    <t>검사료</t>
    <phoneticPr fontId="2" type="noConversion"/>
  </si>
  <si>
    <t>주사약제</t>
    <phoneticPr fontId="2" type="noConversion"/>
  </si>
  <si>
    <t>주사료</t>
    <phoneticPr fontId="2" type="noConversion"/>
  </si>
  <si>
    <t>내시경 세척소독료</t>
    <phoneticPr fontId="2" type="noConversion"/>
  </si>
  <si>
    <t>조직검사</t>
    <phoneticPr fontId="2" type="noConversion"/>
  </si>
  <si>
    <t>내시경하생검</t>
    <phoneticPr fontId="2" type="noConversion"/>
  </si>
  <si>
    <t>생검용 FORCEP</t>
    <phoneticPr fontId="2" type="noConversion"/>
  </si>
  <si>
    <t>Bx 4~6개(pieces)</t>
    <phoneticPr fontId="2" type="noConversion"/>
  </si>
  <si>
    <t>Bx 1~3개(pieces)</t>
    <phoneticPr fontId="2" type="noConversion"/>
  </si>
  <si>
    <t>Bx 7~9개(pieces)</t>
    <phoneticPr fontId="2" type="noConversion"/>
  </si>
  <si>
    <t>Bx 10~12개(pieces)</t>
    <phoneticPr fontId="2" type="noConversion"/>
  </si>
  <si>
    <t>Bx 13개 이상(pieces)</t>
    <phoneticPr fontId="2" type="noConversion"/>
  </si>
  <si>
    <t>합  계</t>
    <phoneticPr fontId="2" type="noConversion"/>
  </si>
  <si>
    <t>변경전</t>
    <phoneticPr fontId="2" type="noConversion"/>
  </si>
  <si>
    <t>변경후</t>
    <phoneticPr fontId="2" type="noConversion"/>
  </si>
  <si>
    <t>비용</t>
    <phoneticPr fontId="2" type="noConversion"/>
  </si>
  <si>
    <t>대장암</t>
    <phoneticPr fontId="2" type="noConversion"/>
  </si>
  <si>
    <t>잠혈검사</t>
    <phoneticPr fontId="2" type="noConversion"/>
  </si>
  <si>
    <t>분변혈색소정량법</t>
    <phoneticPr fontId="2" type="noConversion"/>
  </si>
  <si>
    <t>조영검사</t>
    <phoneticPr fontId="2" type="noConversion"/>
  </si>
  <si>
    <t>조영검사</t>
    <phoneticPr fontId="2" type="noConversion"/>
  </si>
  <si>
    <t>바륨분말</t>
    <phoneticPr fontId="2" type="noConversion"/>
  </si>
  <si>
    <t>전처치하제</t>
    <phoneticPr fontId="2" type="noConversion"/>
  </si>
  <si>
    <t>방사선특수영상진단료</t>
    <phoneticPr fontId="2" type="noConversion"/>
  </si>
  <si>
    <t>내시경</t>
    <phoneticPr fontId="2" type="noConversion"/>
  </si>
  <si>
    <t>대장내시경검사</t>
    <phoneticPr fontId="2" type="noConversion"/>
  </si>
  <si>
    <t>전 처치재료</t>
    <phoneticPr fontId="2" type="noConversion"/>
  </si>
  <si>
    <t>내시경 세척소독료</t>
    <phoneticPr fontId="2" type="noConversion"/>
  </si>
  <si>
    <t>유방암</t>
    <phoneticPr fontId="2" type="noConversion"/>
  </si>
  <si>
    <t>방사선단순영상진단료</t>
    <phoneticPr fontId="2" type="noConversion"/>
  </si>
  <si>
    <t>유방촬영</t>
    <phoneticPr fontId="2" type="noConversion"/>
  </si>
  <si>
    <t>간암</t>
    <phoneticPr fontId="2" type="noConversion"/>
  </si>
  <si>
    <t>간초음파</t>
    <phoneticPr fontId="2" type="noConversion"/>
  </si>
  <si>
    <t>간초음파 검사</t>
    <phoneticPr fontId="2" type="noConversion"/>
  </si>
  <si>
    <t>a-FP(정밀)</t>
    <phoneticPr fontId="2" type="noConversion"/>
  </si>
  <si>
    <t>자궁경부세포검사</t>
    <phoneticPr fontId="2" type="noConversion"/>
  </si>
  <si>
    <t>자궁
경부암</t>
    <phoneticPr fontId="2" type="noConversion"/>
  </si>
  <si>
    <t>자궁경부
세포검사</t>
    <phoneticPr fontId="2" type="noConversion"/>
  </si>
  <si>
    <t>*변경 후 수가는 2017.07.01부터 고시된 수가이며, 희원에는 2017.07.24일부터 적용</t>
    <phoneticPr fontId="2" type="noConversion"/>
  </si>
  <si>
    <t>위암</t>
    <phoneticPr fontId="2" type="noConversion"/>
  </si>
  <si>
    <t>내시경</t>
    <phoneticPr fontId="2" type="noConversion"/>
  </si>
  <si>
    <t>대장암</t>
    <phoneticPr fontId="2" type="noConversion"/>
  </si>
  <si>
    <t>잠혈검사</t>
    <phoneticPr fontId="2" type="noConversion"/>
  </si>
  <si>
    <t>조영검사</t>
    <phoneticPr fontId="2" type="noConversion"/>
  </si>
  <si>
    <t>조영검사</t>
    <phoneticPr fontId="2" type="noConversion"/>
  </si>
  <si>
    <t>간암</t>
    <phoneticPr fontId="2" type="noConversion"/>
  </si>
  <si>
    <t>유방암</t>
    <phoneticPr fontId="2" type="noConversion"/>
  </si>
  <si>
    <t>고객부담금</t>
    <phoneticPr fontId="2" type="noConversion"/>
  </si>
  <si>
    <t>변경전</t>
    <phoneticPr fontId="2" type="noConversion"/>
  </si>
  <si>
    <t>변경후</t>
    <phoneticPr fontId="2" type="noConversion"/>
  </si>
  <si>
    <t>검사항목</t>
    <phoneticPr fontId="2" type="noConversion"/>
  </si>
  <si>
    <t>위</t>
    <phoneticPr fontId="2" type="noConversion"/>
  </si>
  <si>
    <t>위+대</t>
    <phoneticPr fontId="2" type="noConversion"/>
  </si>
  <si>
    <t>위+유</t>
    <phoneticPr fontId="2" type="noConversion"/>
  </si>
  <si>
    <t>위+대+유</t>
    <phoneticPr fontId="2" type="noConversion"/>
  </si>
  <si>
    <t>위+간</t>
    <phoneticPr fontId="2" type="noConversion"/>
  </si>
  <si>
    <t>위+간+대</t>
    <phoneticPr fontId="2" type="noConversion"/>
  </si>
  <si>
    <t>위+간+유</t>
    <phoneticPr fontId="2" type="noConversion"/>
  </si>
  <si>
    <t>위+간+유+대</t>
    <phoneticPr fontId="2" type="noConversion"/>
  </si>
  <si>
    <t>UGI</t>
    <phoneticPr fontId="2" type="noConversion"/>
  </si>
  <si>
    <t>UGI+대</t>
    <phoneticPr fontId="2" type="noConversion"/>
  </si>
  <si>
    <t>UGI+유</t>
    <phoneticPr fontId="2" type="noConversion"/>
  </si>
  <si>
    <t>UGI+대+유</t>
    <phoneticPr fontId="2" type="noConversion"/>
  </si>
  <si>
    <t>UGI+간</t>
    <phoneticPr fontId="2" type="noConversion"/>
  </si>
  <si>
    <t>UGI+간+대</t>
    <phoneticPr fontId="2" type="noConversion"/>
  </si>
  <si>
    <t>UGI+간+유</t>
    <phoneticPr fontId="2" type="noConversion"/>
  </si>
  <si>
    <t>UGI+간+대+유</t>
    <phoneticPr fontId="2" type="noConversion"/>
  </si>
  <si>
    <t>유</t>
    <phoneticPr fontId="2" type="noConversion"/>
  </si>
  <si>
    <t>대</t>
    <phoneticPr fontId="2" type="noConversion"/>
  </si>
  <si>
    <t>유+대</t>
    <phoneticPr fontId="2" type="noConversion"/>
  </si>
  <si>
    <t>간</t>
    <phoneticPr fontId="2" type="noConversion"/>
  </si>
  <si>
    <t>간+대</t>
    <phoneticPr fontId="2" type="noConversion"/>
  </si>
  <si>
    <t>간+유</t>
    <phoneticPr fontId="2" type="noConversion"/>
  </si>
  <si>
    <t>간+유+대</t>
    <phoneticPr fontId="2" type="noConversion"/>
  </si>
  <si>
    <t>대장내시경</t>
    <phoneticPr fontId="2" type="noConversion"/>
  </si>
  <si>
    <t>검사항목</t>
    <phoneticPr fontId="2" type="noConversion"/>
  </si>
  <si>
    <t>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</si>
</sst>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41" fontId="0" fillId="0" borderId="0" xfId="3" applyFont="1">
      <alignment vertical="center"/>
    </xf>
    <xf numFmtId="0" fontId="0" fillId="0" borderId="1" xfId="0" applyBorder="1">
      <alignment vertical="center"/>
    </xf>
    <xf numFmtId="41" fontId="0" fillId="0" borderId="1" xfId="3" applyFont="1" applyBorder="1">
      <alignment vertical="center"/>
    </xf>
    <xf numFmtId="0" fontId="0" fillId="0" borderId="1" xfId="0" applyFill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1" fontId="0" fillId="0" borderId="10" xfId="3" applyFont="1" applyBorder="1">
      <alignment vertical="center"/>
    </xf>
    <xf numFmtId="41" fontId="0" fillId="0" borderId="11" xfId="3" applyFont="1" applyBorder="1">
      <alignment vertical="center"/>
    </xf>
    <xf numFmtId="41" fontId="0" fillId="0" borderId="12" xfId="3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>
      <alignment vertical="center"/>
    </xf>
    <xf numFmtId="41" fontId="0" fillId="0" borderId="2" xfId="3" applyFont="1" applyBorder="1">
      <alignment vertical="center"/>
    </xf>
    <xf numFmtId="0" fontId="0" fillId="0" borderId="8" xfId="0" applyBorder="1">
      <alignment vertical="center"/>
    </xf>
    <xf numFmtId="41" fontId="0" fillId="0" borderId="8" xfId="3" applyFont="1" applyBorder="1">
      <alignment vertical="center"/>
    </xf>
    <xf numFmtId="41" fontId="0" fillId="0" borderId="9" xfId="3" applyFont="1" applyBorder="1">
      <alignment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1" fontId="5" fillId="2" borderId="1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5" fillId="2" borderId="10" xfId="3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9" fontId="5" fillId="2" borderId="11" xfId="3" applyNumberFormat="1" applyFont="1" applyFill="1" applyBorder="1" applyAlignment="1">
      <alignment horizontal="center" vertical="center"/>
    </xf>
    <xf numFmtId="9" fontId="5" fillId="2" borderId="12" xfId="3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1" fontId="0" fillId="0" borderId="23" xfId="3" applyFont="1" applyBorder="1" applyAlignment="1">
      <alignment horizontal="center" vertical="center"/>
    </xf>
    <xf numFmtId="41" fontId="0" fillId="0" borderId="24" xfId="3" applyFont="1" applyBorder="1" applyAlignment="1">
      <alignment horizontal="center" vertical="center"/>
    </xf>
    <xf numFmtId="41" fontId="0" fillId="0" borderId="25" xfId="3" applyFont="1" applyBorder="1" applyAlignment="1">
      <alignment horizontal="center" vertical="center"/>
    </xf>
    <xf numFmtId="41" fontId="0" fillId="0" borderId="26" xfId="3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1" fontId="0" fillId="5" borderId="1" xfId="3" applyFont="1" applyFill="1" applyBorder="1">
      <alignment vertical="center"/>
    </xf>
    <xf numFmtId="41" fontId="0" fillId="5" borderId="10" xfId="3" applyFont="1" applyFill="1" applyBorder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0" fillId="3" borderId="11" xfId="3" applyFont="1" applyFill="1" applyBorder="1">
      <alignment vertical="center"/>
    </xf>
    <xf numFmtId="41" fontId="0" fillId="3" borderId="12" xfId="3" applyFont="1" applyFill="1" applyBorder="1">
      <alignment vertical="center"/>
    </xf>
    <xf numFmtId="0" fontId="0" fillId="4" borderId="1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1" fontId="0" fillId="4" borderId="11" xfId="3" applyFont="1" applyFill="1" applyBorder="1">
      <alignment vertical="center"/>
    </xf>
    <xf numFmtId="41" fontId="0" fillId="8" borderId="1" xfId="3" applyFont="1" applyFill="1" applyBorder="1">
      <alignment vertical="center"/>
    </xf>
    <xf numFmtId="0" fontId="0" fillId="6" borderId="15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41" fontId="0" fillId="6" borderId="11" xfId="3" applyFont="1" applyFill="1" applyBorder="1">
      <alignment vertical="center"/>
    </xf>
    <xf numFmtId="41" fontId="0" fillId="8" borderId="10" xfId="3" applyFont="1" applyFill="1" applyBorder="1">
      <alignment vertical="center"/>
    </xf>
    <xf numFmtId="41" fontId="0" fillId="6" borderId="12" xfId="3" applyFont="1" applyFill="1" applyBorder="1">
      <alignment vertical="center"/>
    </xf>
    <xf numFmtId="0" fontId="0" fillId="8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9" fontId="5" fillId="7" borderId="1" xfId="0" applyNumberFormat="1" applyFont="1" applyFill="1" applyBorder="1" applyAlignment="1">
      <alignment horizontal="center" vertical="center"/>
    </xf>
    <xf numFmtId="41" fontId="5" fillId="0" borderId="1" xfId="3" applyFont="1" applyBorder="1">
      <alignment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zoomScale="90" zoomScaleNormal="90" workbookViewId="0">
      <selection activeCell="J17" sqref="J17"/>
    </sheetView>
  </sheetViews>
  <sheetFormatPr defaultRowHeight="16.5" x14ac:dyDescent="0.3"/>
  <cols>
    <col min="1" max="1" width="9.25" bestFit="1" customWidth="1"/>
    <col min="2" max="2" width="9" bestFit="1" customWidth="1"/>
    <col min="3" max="3" width="21.375" bestFit="1" customWidth="1"/>
    <col min="4" max="5" width="9.75" style="1" customWidth="1"/>
    <col min="6" max="7" width="9.75" customWidth="1"/>
    <col min="8" max="8" width="9.25" bestFit="1" customWidth="1"/>
    <col min="9" max="9" width="9" bestFit="1" customWidth="1"/>
    <col min="10" max="10" width="21.375" bestFit="1" customWidth="1"/>
    <col min="11" max="12" width="9.75" style="1" customWidth="1"/>
    <col min="13" max="14" width="9.75" customWidth="1"/>
  </cols>
  <sheetData>
    <row r="1" spans="1:14" ht="38.25" customHeight="1" thickBo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3">
      <c r="A2" s="50" t="s">
        <v>6</v>
      </c>
      <c r="B2" s="39" t="s">
        <v>5</v>
      </c>
      <c r="C2" s="20" t="s">
        <v>4</v>
      </c>
      <c r="D2" s="20" t="s">
        <v>26</v>
      </c>
      <c r="E2" s="20"/>
      <c r="F2" s="20"/>
      <c r="G2" s="21"/>
      <c r="H2" s="50" t="s">
        <v>6</v>
      </c>
      <c r="I2" s="39" t="s">
        <v>5</v>
      </c>
      <c r="J2" s="20" t="s">
        <v>4</v>
      </c>
      <c r="K2" s="20" t="s">
        <v>26</v>
      </c>
      <c r="L2" s="20"/>
      <c r="M2" s="20"/>
      <c r="N2" s="21"/>
    </row>
    <row r="3" spans="1:14" x14ac:dyDescent="0.3">
      <c r="A3" s="51"/>
      <c r="B3" s="40"/>
      <c r="C3" s="35"/>
      <c r="D3" s="36" t="s">
        <v>24</v>
      </c>
      <c r="E3" s="36"/>
      <c r="F3" s="36" t="s">
        <v>25</v>
      </c>
      <c r="G3" s="38"/>
      <c r="H3" s="51"/>
      <c r="I3" s="40"/>
      <c r="J3" s="35"/>
      <c r="K3" s="36" t="s">
        <v>24</v>
      </c>
      <c r="L3" s="36"/>
      <c r="M3" s="36" t="s">
        <v>25</v>
      </c>
      <c r="N3" s="38"/>
    </row>
    <row r="4" spans="1:14" ht="17.25" thickBot="1" x14ac:dyDescent="0.35">
      <c r="A4" s="52"/>
      <c r="B4" s="41"/>
      <c r="C4" s="22"/>
      <c r="D4" s="43">
        <v>1</v>
      </c>
      <c r="E4" s="43">
        <v>0.1</v>
      </c>
      <c r="F4" s="43">
        <v>1</v>
      </c>
      <c r="G4" s="44">
        <v>0.1</v>
      </c>
      <c r="H4" s="52"/>
      <c r="I4" s="41"/>
      <c r="J4" s="22"/>
      <c r="K4" s="43">
        <v>1</v>
      </c>
      <c r="L4" s="43">
        <v>0.1</v>
      </c>
      <c r="M4" s="43">
        <v>1</v>
      </c>
      <c r="N4" s="44">
        <v>0.1</v>
      </c>
    </row>
    <row r="5" spans="1:14" x14ac:dyDescent="0.3">
      <c r="A5" s="23" t="s">
        <v>1</v>
      </c>
      <c r="B5" s="17" t="s">
        <v>31</v>
      </c>
      <c r="C5" s="13" t="s">
        <v>3</v>
      </c>
      <c r="D5" s="14">
        <v>6370</v>
      </c>
      <c r="E5" s="14">
        <f>D5*0.1</f>
        <v>637</v>
      </c>
      <c r="F5" s="14">
        <v>6370</v>
      </c>
      <c r="G5" s="15">
        <f>F5*0.1</f>
        <v>637</v>
      </c>
      <c r="H5" s="73" t="s">
        <v>27</v>
      </c>
      <c r="I5" s="76" t="s">
        <v>28</v>
      </c>
      <c r="J5" s="13" t="s">
        <v>3</v>
      </c>
      <c r="K5" s="14">
        <v>6370</v>
      </c>
      <c r="L5" s="14">
        <f>K5*0.1</f>
        <v>637</v>
      </c>
      <c r="M5" s="14">
        <v>6370</v>
      </c>
      <c r="N5" s="15">
        <f>M5*0.1</f>
        <v>637</v>
      </c>
    </row>
    <row r="6" spans="1:14" x14ac:dyDescent="0.3">
      <c r="A6" s="24"/>
      <c r="B6" s="6"/>
      <c r="C6" s="2" t="s">
        <v>2</v>
      </c>
      <c r="D6" s="3">
        <v>38280</v>
      </c>
      <c r="E6" s="3">
        <f>D6*0.1</f>
        <v>3828</v>
      </c>
      <c r="F6" s="3">
        <v>36740</v>
      </c>
      <c r="G6" s="7">
        <f>F6*0.1</f>
        <v>3674</v>
      </c>
      <c r="H6" s="74"/>
      <c r="I6" s="10"/>
      <c r="J6" s="2" t="s">
        <v>29</v>
      </c>
      <c r="K6" s="3">
        <v>5170</v>
      </c>
      <c r="L6" s="3">
        <f>K6*0.1</f>
        <v>517</v>
      </c>
      <c r="M6" s="3">
        <v>5200</v>
      </c>
      <c r="N6" s="7">
        <f>M6*0.1</f>
        <v>520</v>
      </c>
    </row>
    <row r="7" spans="1:14" x14ac:dyDescent="0.3">
      <c r="A7" s="24"/>
      <c r="B7" s="6"/>
      <c r="C7" s="2" t="s">
        <v>7</v>
      </c>
      <c r="D7" s="3">
        <v>5400</v>
      </c>
      <c r="E7" s="3">
        <f t="shared" ref="E7:E26" si="0">D7*0.1</f>
        <v>540</v>
      </c>
      <c r="F7" s="3">
        <v>5400</v>
      </c>
      <c r="G7" s="7">
        <f t="shared" ref="G7:G26" si="1">F7*0.1</f>
        <v>540</v>
      </c>
      <c r="H7" s="74"/>
      <c r="I7" s="69" t="s">
        <v>23</v>
      </c>
      <c r="J7" s="42"/>
      <c r="K7" s="63">
        <f>SUM(K5:K6)</f>
        <v>11540</v>
      </c>
      <c r="L7" s="63">
        <f>SUM(L5:L6)</f>
        <v>1154</v>
      </c>
      <c r="M7" s="63">
        <f>SUM(M5:M6)</f>
        <v>11570</v>
      </c>
      <c r="N7" s="67">
        <f>SUM(N5:N6)</f>
        <v>1157</v>
      </c>
    </row>
    <row r="8" spans="1:14" x14ac:dyDescent="0.3">
      <c r="A8" s="24"/>
      <c r="B8" s="6"/>
      <c r="C8" s="2" t="s">
        <v>8</v>
      </c>
      <c r="D8" s="3">
        <v>2400</v>
      </c>
      <c r="E8" s="3">
        <f t="shared" si="0"/>
        <v>240</v>
      </c>
      <c r="F8" s="3">
        <v>2400</v>
      </c>
      <c r="G8" s="7">
        <f t="shared" si="1"/>
        <v>240</v>
      </c>
      <c r="H8" s="74"/>
      <c r="I8" s="70" t="s">
        <v>30</v>
      </c>
      <c r="J8" s="2" t="s">
        <v>3</v>
      </c>
      <c r="K8" s="3">
        <v>6370</v>
      </c>
      <c r="L8" s="3">
        <f>K8*0.1</f>
        <v>637</v>
      </c>
      <c r="M8" s="3">
        <v>6370</v>
      </c>
      <c r="N8" s="7">
        <f>M8*0.1</f>
        <v>637</v>
      </c>
    </row>
    <row r="9" spans="1:14" x14ac:dyDescent="0.3">
      <c r="A9" s="24"/>
      <c r="B9" s="6"/>
      <c r="C9" s="2" t="s">
        <v>9</v>
      </c>
      <c r="D9" s="3">
        <v>320</v>
      </c>
      <c r="E9" s="3">
        <f t="shared" si="0"/>
        <v>32</v>
      </c>
      <c r="F9" s="3">
        <v>320</v>
      </c>
      <c r="G9" s="7">
        <f t="shared" si="1"/>
        <v>32</v>
      </c>
      <c r="H9" s="74"/>
      <c r="I9" s="71"/>
      <c r="J9" s="2" t="s">
        <v>2</v>
      </c>
      <c r="K9" s="3">
        <v>59710</v>
      </c>
      <c r="L9" s="3">
        <f t="shared" ref="L9:L12" si="2">K9*0.1</f>
        <v>5971</v>
      </c>
      <c r="M9" s="3">
        <v>57020</v>
      </c>
      <c r="N9" s="7">
        <f t="shared" ref="N9:N12" si="3">M9*0.1</f>
        <v>5702</v>
      </c>
    </row>
    <row r="10" spans="1:14" x14ac:dyDescent="0.3">
      <c r="A10" s="24"/>
      <c r="B10" s="53" t="s">
        <v>23</v>
      </c>
      <c r="C10" s="37"/>
      <c r="D10" s="54">
        <f>SUM(D5:D9)</f>
        <v>52770</v>
      </c>
      <c r="E10" s="54">
        <f>SUM(E5:E9)</f>
        <v>5277</v>
      </c>
      <c r="F10" s="54">
        <f>SUM(F5:F9)</f>
        <v>51230</v>
      </c>
      <c r="G10" s="55">
        <f>SUM(G5:G9)</f>
        <v>5123</v>
      </c>
      <c r="H10" s="74"/>
      <c r="I10" s="71"/>
      <c r="J10" s="2" t="s">
        <v>32</v>
      </c>
      <c r="K10" s="3">
        <v>20000</v>
      </c>
      <c r="L10" s="3">
        <f t="shared" si="2"/>
        <v>2000</v>
      </c>
      <c r="M10" s="3">
        <v>25000</v>
      </c>
      <c r="N10" s="7">
        <f t="shared" si="3"/>
        <v>2500</v>
      </c>
    </row>
    <row r="11" spans="1:14" x14ac:dyDescent="0.3">
      <c r="A11" s="24"/>
      <c r="B11" s="18" t="s">
        <v>10</v>
      </c>
      <c r="C11" s="2" t="s">
        <v>3</v>
      </c>
      <c r="D11" s="3">
        <v>6370</v>
      </c>
      <c r="E11" s="3">
        <f t="shared" si="0"/>
        <v>637</v>
      </c>
      <c r="F11" s="3">
        <v>6370</v>
      </c>
      <c r="G11" s="7">
        <f t="shared" si="1"/>
        <v>637</v>
      </c>
      <c r="H11" s="74"/>
      <c r="I11" s="71"/>
      <c r="J11" s="2" t="s">
        <v>33</v>
      </c>
      <c r="K11" s="3">
        <v>3390</v>
      </c>
      <c r="L11" s="3">
        <f t="shared" si="2"/>
        <v>339</v>
      </c>
      <c r="M11" s="3">
        <v>3390</v>
      </c>
      <c r="N11" s="7">
        <f t="shared" si="3"/>
        <v>339</v>
      </c>
    </row>
    <row r="12" spans="1:14" x14ac:dyDescent="0.3">
      <c r="A12" s="24"/>
      <c r="B12" s="18"/>
      <c r="C12" s="2" t="s">
        <v>11</v>
      </c>
      <c r="D12" s="3">
        <v>47140</v>
      </c>
      <c r="E12" s="3">
        <f t="shared" si="0"/>
        <v>4714</v>
      </c>
      <c r="F12" s="3">
        <v>48190</v>
      </c>
      <c r="G12" s="7">
        <f t="shared" si="1"/>
        <v>4819</v>
      </c>
      <c r="H12" s="74"/>
      <c r="I12" s="10"/>
      <c r="J12" s="2" t="s">
        <v>34</v>
      </c>
      <c r="K12" s="3">
        <v>2400</v>
      </c>
      <c r="L12" s="3">
        <f t="shared" si="2"/>
        <v>240</v>
      </c>
      <c r="M12" s="3">
        <v>2400</v>
      </c>
      <c r="N12" s="7">
        <f t="shared" si="3"/>
        <v>240</v>
      </c>
    </row>
    <row r="13" spans="1:14" ht="16.5" customHeight="1" x14ac:dyDescent="0.3">
      <c r="A13" s="24"/>
      <c r="B13" s="18"/>
      <c r="C13" s="2" t="s">
        <v>12</v>
      </c>
      <c r="D13" s="3">
        <f>300+370</f>
        <v>670</v>
      </c>
      <c r="E13" s="3">
        <f t="shared" si="0"/>
        <v>67</v>
      </c>
      <c r="F13" s="3">
        <v>700</v>
      </c>
      <c r="G13" s="7">
        <f t="shared" si="1"/>
        <v>70</v>
      </c>
      <c r="H13" s="74"/>
      <c r="I13" s="69" t="s">
        <v>23</v>
      </c>
      <c r="J13" s="42"/>
      <c r="K13" s="63">
        <f>SUM(K8:K12)</f>
        <v>91870</v>
      </c>
      <c r="L13" s="63">
        <f>SUM(L8:L12)</f>
        <v>9187</v>
      </c>
      <c r="M13" s="63">
        <f>SUM(M8:M12)</f>
        <v>94180</v>
      </c>
      <c r="N13" s="67">
        <f>SUM(N8:N12)</f>
        <v>9418</v>
      </c>
    </row>
    <row r="14" spans="1:14" x14ac:dyDescent="0.3">
      <c r="A14" s="24"/>
      <c r="B14" s="18"/>
      <c r="C14" s="2" t="s">
        <v>13</v>
      </c>
      <c r="D14" s="3">
        <v>1160</v>
      </c>
      <c r="E14" s="3">
        <f t="shared" si="0"/>
        <v>116</v>
      </c>
      <c r="F14" s="3">
        <v>1180</v>
      </c>
      <c r="G14" s="7">
        <f t="shared" si="1"/>
        <v>118</v>
      </c>
      <c r="H14" s="74"/>
      <c r="I14" s="70" t="s">
        <v>35</v>
      </c>
      <c r="J14" s="2" t="s">
        <v>3</v>
      </c>
      <c r="K14" s="3">
        <v>6370</v>
      </c>
      <c r="L14" s="3">
        <f>K14*0.1</f>
        <v>637</v>
      </c>
      <c r="M14" s="3">
        <v>6370</v>
      </c>
      <c r="N14" s="7">
        <f>M14*0.1</f>
        <v>637</v>
      </c>
    </row>
    <row r="15" spans="1:14" x14ac:dyDescent="0.3">
      <c r="A15" s="24"/>
      <c r="B15" s="18"/>
      <c r="C15" s="2" t="s">
        <v>14</v>
      </c>
      <c r="D15" s="3">
        <v>11320</v>
      </c>
      <c r="E15" s="3">
        <f t="shared" si="0"/>
        <v>1132</v>
      </c>
      <c r="F15" s="3">
        <v>11320</v>
      </c>
      <c r="G15" s="7">
        <f t="shared" si="1"/>
        <v>1132</v>
      </c>
      <c r="H15" s="74"/>
      <c r="I15" s="71"/>
      <c r="J15" s="2" t="s">
        <v>36</v>
      </c>
      <c r="K15" s="3">
        <v>69720</v>
      </c>
      <c r="L15" s="3">
        <f>K15*0.1</f>
        <v>6972</v>
      </c>
      <c r="M15" s="3">
        <v>71750</v>
      </c>
      <c r="N15" s="7">
        <f>M15*0.1</f>
        <v>7175</v>
      </c>
    </row>
    <row r="16" spans="1:14" x14ac:dyDescent="0.3">
      <c r="A16" s="24"/>
      <c r="B16" s="53" t="s">
        <v>23</v>
      </c>
      <c r="C16" s="37"/>
      <c r="D16" s="54">
        <f>SUM(D11:D15)</f>
        <v>66660</v>
      </c>
      <c r="E16" s="54">
        <f>SUM(E11:E15)</f>
        <v>6666</v>
      </c>
      <c r="F16" s="54">
        <f>SUM(F11:F15)</f>
        <v>67760</v>
      </c>
      <c r="G16" s="55">
        <f>SUM(G11:G15)</f>
        <v>6776</v>
      </c>
      <c r="H16" s="74"/>
      <c r="I16" s="71"/>
      <c r="J16" s="2" t="s">
        <v>37</v>
      </c>
      <c r="K16" s="3">
        <v>8510</v>
      </c>
      <c r="L16" s="3">
        <f t="shared" ref="L16:L17" si="4">K16*0.1</f>
        <v>851</v>
      </c>
      <c r="M16" s="3">
        <v>8200</v>
      </c>
      <c r="N16" s="7">
        <f t="shared" ref="N16:N17" si="5">M16*0.1</f>
        <v>820</v>
      </c>
    </row>
    <row r="17" spans="1:14" x14ac:dyDescent="0.3">
      <c r="A17" s="24"/>
      <c r="B17" s="6" t="s">
        <v>15</v>
      </c>
      <c r="C17" s="2" t="s">
        <v>16</v>
      </c>
      <c r="D17" s="3">
        <v>9430</v>
      </c>
      <c r="E17" s="3">
        <f t="shared" si="0"/>
        <v>943</v>
      </c>
      <c r="F17" s="3">
        <v>9640</v>
      </c>
      <c r="G17" s="7">
        <f t="shared" si="1"/>
        <v>964</v>
      </c>
      <c r="H17" s="74"/>
      <c r="I17" s="10"/>
      <c r="J17" s="2" t="s">
        <v>38</v>
      </c>
      <c r="K17" s="3">
        <v>11320</v>
      </c>
      <c r="L17" s="3">
        <f t="shared" si="4"/>
        <v>1132</v>
      </c>
      <c r="M17" s="3">
        <v>11320</v>
      </c>
      <c r="N17" s="7">
        <f t="shared" si="5"/>
        <v>1132</v>
      </c>
    </row>
    <row r="18" spans="1:14" x14ac:dyDescent="0.3">
      <c r="A18" s="24"/>
      <c r="B18" s="6"/>
      <c r="C18" s="2" t="s">
        <v>17</v>
      </c>
      <c r="D18" s="3">
        <v>22000</v>
      </c>
      <c r="E18" s="3">
        <f t="shared" si="0"/>
        <v>2200</v>
      </c>
      <c r="F18" s="3">
        <v>22000</v>
      </c>
      <c r="G18" s="7">
        <f t="shared" si="1"/>
        <v>2200</v>
      </c>
      <c r="H18" s="74"/>
      <c r="I18" s="69" t="s">
        <v>23</v>
      </c>
      <c r="J18" s="42"/>
      <c r="K18" s="63">
        <f>SUM(K15:K17)</f>
        <v>89550</v>
      </c>
      <c r="L18" s="63">
        <f>SUM(L15:L17)</f>
        <v>8955</v>
      </c>
      <c r="M18" s="63">
        <f>SUM(M15:M17)</f>
        <v>91270</v>
      </c>
      <c r="N18" s="67">
        <f>SUM(N15:N17)</f>
        <v>9127</v>
      </c>
    </row>
    <row r="19" spans="1:14" x14ac:dyDescent="0.3">
      <c r="A19" s="24"/>
      <c r="B19" s="6"/>
      <c r="C19" s="2" t="s">
        <v>19</v>
      </c>
      <c r="D19" s="3">
        <v>22310</v>
      </c>
      <c r="E19" s="3">
        <f t="shared" si="0"/>
        <v>2231</v>
      </c>
      <c r="F19" s="3">
        <v>22640</v>
      </c>
      <c r="G19" s="7">
        <f t="shared" si="1"/>
        <v>2264</v>
      </c>
      <c r="H19" s="74"/>
      <c r="I19" s="70" t="s">
        <v>15</v>
      </c>
      <c r="J19" s="2" t="s">
        <v>16</v>
      </c>
      <c r="K19" s="3">
        <v>13940</v>
      </c>
      <c r="L19" s="3">
        <f>K19*0.1</f>
        <v>1394</v>
      </c>
      <c r="M19" s="3">
        <v>14350</v>
      </c>
      <c r="N19" s="7">
        <f>M19*0.1</f>
        <v>1435</v>
      </c>
    </row>
    <row r="20" spans="1:14" x14ac:dyDescent="0.3">
      <c r="A20" s="24"/>
      <c r="B20" s="6"/>
      <c r="C20" s="2" t="s">
        <v>18</v>
      </c>
      <c r="D20" s="3">
        <v>30060</v>
      </c>
      <c r="E20" s="3">
        <f t="shared" si="0"/>
        <v>3006</v>
      </c>
      <c r="F20" s="3">
        <v>29990</v>
      </c>
      <c r="G20" s="7">
        <f t="shared" si="1"/>
        <v>2999</v>
      </c>
      <c r="H20" s="74"/>
      <c r="I20" s="71"/>
      <c r="J20" s="2" t="s">
        <v>17</v>
      </c>
      <c r="K20" s="3">
        <v>22000</v>
      </c>
      <c r="L20" s="3">
        <f t="shared" ref="L20:L24" si="6">K20*0.1</f>
        <v>2200</v>
      </c>
      <c r="M20" s="3">
        <v>22000</v>
      </c>
      <c r="N20" s="7">
        <f t="shared" ref="N20:N24" si="7">M20*0.1</f>
        <v>2200</v>
      </c>
    </row>
    <row r="21" spans="1:14" x14ac:dyDescent="0.3">
      <c r="A21" s="24"/>
      <c r="B21" s="6"/>
      <c r="C21" s="2" t="s">
        <v>20</v>
      </c>
      <c r="D21" s="3">
        <v>37810</v>
      </c>
      <c r="E21" s="3">
        <f t="shared" si="0"/>
        <v>3781</v>
      </c>
      <c r="F21" s="3">
        <v>37980</v>
      </c>
      <c r="G21" s="7">
        <f t="shared" si="1"/>
        <v>3798</v>
      </c>
      <c r="H21" s="74"/>
      <c r="I21" s="71"/>
      <c r="J21" s="2" t="s">
        <v>19</v>
      </c>
      <c r="K21" s="3">
        <v>22310</v>
      </c>
      <c r="L21" s="3">
        <f t="shared" si="6"/>
        <v>2231</v>
      </c>
      <c r="M21" s="3">
        <v>22640</v>
      </c>
      <c r="N21" s="7">
        <f t="shared" si="7"/>
        <v>2264</v>
      </c>
    </row>
    <row r="22" spans="1:14" x14ac:dyDescent="0.3">
      <c r="A22" s="24"/>
      <c r="B22" s="6"/>
      <c r="C22" s="2" t="s">
        <v>21</v>
      </c>
      <c r="D22" s="3">
        <v>46540</v>
      </c>
      <c r="E22" s="3">
        <f t="shared" si="0"/>
        <v>4654</v>
      </c>
      <c r="F22" s="3">
        <v>46700</v>
      </c>
      <c r="G22" s="7">
        <f t="shared" si="1"/>
        <v>4670</v>
      </c>
      <c r="H22" s="74"/>
      <c r="I22" s="71"/>
      <c r="J22" s="2" t="s">
        <v>18</v>
      </c>
      <c r="K22" s="3">
        <v>30060</v>
      </c>
      <c r="L22" s="3">
        <f t="shared" si="6"/>
        <v>3006</v>
      </c>
      <c r="M22" s="3">
        <v>29990</v>
      </c>
      <c r="N22" s="7">
        <f t="shared" si="7"/>
        <v>2999</v>
      </c>
    </row>
    <row r="23" spans="1:14" ht="17.25" thickBot="1" x14ac:dyDescent="0.35">
      <c r="A23" s="25"/>
      <c r="B23" s="19"/>
      <c r="C23" s="16" t="s">
        <v>22</v>
      </c>
      <c r="D23" s="8">
        <v>54290</v>
      </c>
      <c r="E23" s="8">
        <f t="shared" si="0"/>
        <v>5429</v>
      </c>
      <c r="F23" s="8">
        <v>54810</v>
      </c>
      <c r="G23" s="9">
        <f t="shared" si="1"/>
        <v>5481</v>
      </c>
      <c r="H23" s="74"/>
      <c r="I23" s="71"/>
      <c r="J23" s="2" t="s">
        <v>20</v>
      </c>
      <c r="K23" s="3">
        <v>37810</v>
      </c>
      <c r="L23" s="3">
        <f t="shared" si="6"/>
        <v>3781</v>
      </c>
      <c r="M23" s="3">
        <v>37980</v>
      </c>
      <c r="N23" s="7">
        <f t="shared" si="7"/>
        <v>3798</v>
      </c>
    </row>
    <row r="24" spans="1:14" x14ac:dyDescent="0.3">
      <c r="A24" s="29" t="s">
        <v>39</v>
      </c>
      <c r="B24" s="17" t="s">
        <v>41</v>
      </c>
      <c r="C24" s="13" t="s">
        <v>3</v>
      </c>
      <c r="D24" s="14">
        <v>6370</v>
      </c>
      <c r="E24" s="14">
        <f t="shared" si="0"/>
        <v>637</v>
      </c>
      <c r="F24" s="14">
        <v>6370</v>
      </c>
      <c r="G24" s="15">
        <f t="shared" si="1"/>
        <v>637</v>
      </c>
      <c r="H24" s="74"/>
      <c r="I24" s="71"/>
      <c r="J24" s="2" t="s">
        <v>21</v>
      </c>
      <c r="K24" s="3">
        <v>46540</v>
      </c>
      <c r="L24" s="3">
        <f t="shared" si="6"/>
        <v>4654</v>
      </c>
      <c r="M24" s="3">
        <v>46700</v>
      </c>
      <c r="N24" s="7">
        <f t="shared" si="7"/>
        <v>4670</v>
      </c>
    </row>
    <row r="25" spans="1:14" ht="17.25" thickBot="1" x14ac:dyDescent="0.35">
      <c r="A25" s="30"/>
      <c r="B25" s="6"/>
      <c r="C25" s="2" t="s">
        <v>2</v>
      </c>
      <c r="D25" s="3">
        <v>31810</v>
      </c>
      <c r="E25" s="3">
        <f t="shared" si="0"/>
        <v>3181</v>
      </c>
      <c r="F25" s="3">
        <v>31810</v>
      </c>
      <c r="G25" s="7">
        <f t="shared" si="1"/>
        <v>3181</v>
      </c>
      <c r="H25" s="75"/>
      <c r="I25" s="72"/>
      <c r="J25" s="16" t="s">
        <v>22</v>
      </c>
      <c r="K25" s="8">
        <v>54290</v>
      </c>
      <c r="L25" s="8">
        <f>K25*0.1</f>
        <v>5429</v>
      </c>
      <c r="M25" s="8">
        <v>54810</v>
      </c>
      <c r="N25" s="9">
        <f>M25*0.1</f>
        <v>5481</v>
      </c>
    </row>
    <row r="26" spans="1:14" x14ac:dyDescent="0.3">
      <c r="A26" s="30"/>
      <c r="B26" s="6"/>
      <c r="C26" s="2" t="s">
        <v>40</v>
      </c>
      <c r="D26" s="3">
        <v>2000</v>
      </c>
      <c r="E26" s="3">
        <f t="shared" si="0"/>
        <v>200</v>
      </c>
      <c r="F26" s="3">
        <v>2000</v>
      </c>
      <c r="G26" s="7">
        <f t="shared" si="1"/>
        <v>200</v>
      </c>
      <c r="H26" s="26" t="s">
        <v>42</v>
      </c>
      <c r="I26" s="17" t="s">
        <v>43</v>
      </c>
      <c r="J26" s="13" t="s">
        <v>3</v>
      </c>
      <c r="K26" s="14">
        <v>6370</v>
      </c>
      <c r="L26" s="14">
        <f>K26*0.1</f>
        <v>637</v>
      </c>
      <c r="M26" s="14">
        <v>6370</v>
      </c>
      <c r="N26" s="15">
        <f>M26*0.1</f>
        <v>637</v>
      </c>
    </row>
    <row r="27" spans="1:14" ht="17.25" thickBot="1" x14ac:dyDescent="0.35">
      <c r="A27" s="31"/>
      <c r="B27" s="56" t="s">
        <v>23</v>
      </c>
      <c r="C27" s="57"/>
      <c r="D27" s="58">
        <f>SUM(D22:D26)</f>
        <v>141010</v>
      </c>
      <c r="E27" s="58">
        <f>SUM(E24:E26)</f>
        <v>4018</v>
      </c>
      <c r="F27" s="58">
        <f>SUM(F22:F26)</f>
        <v>141690</v>
      </c>
      <c r="G27" s="59">
        <f>SUM(G24:G26)</f>
        <v>4018</v>
      </c>
      <c r="H27" s="27"/>
      <c r="I27" s="6"/>
      <c r="J27" s="4" t="s">
        <v>44</v>
      </c>
      <c r="K27" s="3">
        <v>63860</v>
      </c>
      <c r="L27" s="3">
        <f>K27*0.1</f>
        <v>6386</v>
      </c>
      <c r="M27" s="3">
        <v>80710</v>
      </c>
      <c r="N27" s="7">
        <f>M27*0.1</f>
        <v>8071</v>
      </c>
    </row>
    <row r="28" spans="1:14" x14ac:dyDescent="0.3">
      <c r="A28" s="32" t="s">
        <v>47</v>
      </c>
      <c r="B28" s="5" t="s">
        <v>48</v>
      </c>
      <c r="C28" s="11" t="s">
        <v>3</v>
      </c>
      <c r="D28" s="12">
        <v>6370</v>
      </c>
      <c r="E28" s="46"/>
      <c r="F28" s="12">
        <v>6370</v>
      </c>
      <c r="G28" s="48"/>
      <c r="H28" s="27"/>
      <c r="I28" s="6"/>
      <c r="J28" s="4" t="s">
        <v>45</v>
      </c>
      <c r="K28" s="3">
        <v>13570</v>
      </c>
      <c r="L28" s="3">
        <f>K28*0.1</f>
        <v>1357</v>
      </c>
      <c r="M28" s="3">
        <v>11990</v>
      </c>
      <c r="N28" s="7">
        <f>M28*0.1</f>
        <v>1199</v>
      </c>
    </row>
    <row r="29" spans="1:14" ht="17.25" thickBot="1" x14ac:dyDescent="0.35">
      <c r="A29" s="33"/>
      <c r="B29" s="18"/>
      <c r="C29" s="4" t="s">
        <v>46</v>
      </c>
      <c r="D29" s="3">
        <v>7030</v>
      </c>
      <c r="E29" s="46"/>
      <c r="F29" s="3">
        <v>7510</v>
      </c>
      <c r="G29" s="48"/>
      <c r="H29" s="28"/>
      <c r="I29" s="64" t="s">
        <v>23</v>
      </c>
      <c r="J29" s="65"/>
      <c r="K29" s="66">
        <f>SUM(K26:K28)</f>
        <v>83800</v>
      </c>
      <c r="L29" s="66">
        <f>SUM(L26:L28)</f>
        <v>8380</v>
      </c>
      <c r="M29" s="66">
        <f>SUM(M26:M28)</f>
        <v>99070</v>
      </c>
      <c r="N29" s="68">
        <f>SUM(N26:N28)</f>
        <v>9907</v>
      </c>
    </row>
    <row r="30" spans="1:14" ht="17.25" customHeight="1" thickBot="1" x14ac:dyDescent="0.35">
      <c r="A30" s="34"/>
      <c r="B30" s="60" t="s">
        <v>23</v>
      </c>
      <c r="C30" s="61"/>
      <c r="D30" s="62">
        <f>SUM(D28:D29)</f>
        <v>13400</v>
      </c>
      <c r="E30" s="47"/>
      <c r="F30" s="62">
        <f>SUM(F25:F29)</f>
        <v>189380</v>
      </c>
      <c r="G30" s="49"/>
      <c r="H30" s="77" t="s">
        <v>49</v>
      </c>
      <c r="I30" s="78"/>
      <c r="J30" s="78"/>
      <c r="K30" s="78"/>
      <c r="L30" s="78"/>
      <c r="M30" s="78"/>
      <c r="N30" s="79"/>
    </row>
    <row r="45" spans="11:12" x14ac:dyDescent="0.3">
      <c r="K45"/>
      <c r="L45"/>
    </row>
    <row r="46" spans="11:12" x14ac:dyDescent="0.3">
      <c r="K46"/>
      <c r="L46"/>
    </row>
    <row r="47" spans="11:12" x14ac:dyDescent="0.3">
      <c r="K47"/>
      <c r="L47"/>
    </row>
    <row r="48" spans="11:12" x14ac:dyDescent="0.3">
      <c r="K48"/>
      <c r="L48"/>
    </row>
    <row r="49" spans="11:12" x14ac:dyDescent="0.3">
      <c r="K49"/>
      <c r="L49"/>
    </row>
    <row r="50" spans="11:12" x14ac:dyDescent="0.3">
      <c r="K50"/>
      <c r="L50"/>
    </row>
    <row r="51" spans="11:12" x14ac:dyDescent="0.3">
      <c r="K51"/>
      <c r="L51"/>
    </row>
    <row r="52" spans="11:12" x14ac:dyDescent="0.3">
      <c r="K52"/>
      <c r="L52"/>
    </row>
    <row r="53" spans="11:12" x14ac:dyDescent="0.3">
      <c r="K53"/>
      <c r="L53"/>
    </row>
    <row r="54" spans="11:12" x14ac:dyDescent="0.3">
      <c r="K54"/>
      <c r="L54"/>
    </row>
    <row r="55" spans="11:12" ht="16.5" customHeight="1" x14ac:dyDescent="0.3">
      <c r="K55"/>
      <c r="L55"/>
    </row>
    <row r="56" spans="11:12" x14ac:dyDescent="0.3">
      <c r="K56"/>
      <c r="L56"/>
    </row>
    <row r="57" spans="11:12" x14ac:dyDescent="0.3">
      <c r="K57"/>
      <c r="L57"/>
    </row>
    <row r="58" spans="11:12" x14ac:dyDescent="0.3">
      <c r="K58"/>
      <c r="L58"/>
    </row>
    <row r="59" spans="11:12" x14ac:dyDescent="0.3">
      <c r="K59"/>
      <c r="L59"/>
    </row>
    <row r="60" spans="11:12" x14ac:dyDescent="0.3">
      <c r="K60"/>
      <c r="L60"/>
    </row>
    <row r="61" spans="11:12" x14ac:dyDescent="0.3">
      <c r="K61"/>
      <c r="L61"/>
    </row>
  </sheetData>
  <mergeCells count="39">
    <mergeCell ref="A1:N1"/>
    <mergeCell ref="E28:E30"/>
    <mergeCell ref="G28:G30"/>
    <mergeCell ref="I14:I17"/>
    <mergeCell ref="H5:H25"/>
    <mergeCell ref="I18:J18"/>
    <mergeCell ref="I19:I25"/>
    <mergeCell ref="H30:N30"/>
    <mergeCell ref="C2:C4"/>
    <mergeCell ref="D2:G2"/>
    <mergeCell ref="F3:G3"/>
    <mergeCell ref="J2:J4"/>
    <mergeCell ref="K2:N2"/>
    <mergeCell ref="K3:L3"/>
    <mergeCell ref="M3:N3"/>
    <mergeCell ref="H2:H4"/>
    <mergeCell ref="I2:I4"/>
    <mergeCell ref="A28:A30"/>
    <mergeCell ref="B28:B29"/>
    <mergeCell ref="B30:C30"/>
    <mergeCell ref="H26:H29"/>
    <mergeCell ref="I26:I28"/>
    <mergeCell ref="I29:J29"/>
    <mergeCell ref="I13:J13"/>
    <mergeCell ref="A24:A27"/>
    <mergeCell ref="B24:B26"/>
    <mergeCell ref="B27:C27"/>
    <mergeCell ref="I5:I6"/>
    <mergeCell ref="I7:J7"/>
    <mergeCell ref="I8:I12"/>
    <mergeCell ref="A2:A4"/>
    <mergeCell ref="B2:B4"/>
    <mergeCell ref="B5:B9"/>
    <mergeCell ref="B17:B23"/>
    <mergeCell ref="A5:A23"/>
    <mergeCell ref="B10:C10"/>
    <mergeCell ref="B11:B15"/>
    <mergeCell ref="B16:C16"/>
    <mergeCell ref="D3:E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M11" sqref="M11"/>
    </sheetView>
  </sheetViews>
  <sheetFormatPr defaultRowHeight="16.5" x14ac:dyDescent="0.3"/>
  <cols>
    <col min="1" max="1" width="15.25" customWidth="1"/>
    <col min="2" max="2" width="9.375" bestFit="1" customWidth="1"/>
    <col min="3" max="3" width="0.75" customWidth="1"/>
    <col min="4" max="4" width="15.25" customWidth="1"/>
    <col min="5" max="5" width="9.375" bestFit="1" customWidth="1"/>
    <col min="6" max="6" width="0.75" customWidth="1"/>
    <col min="7" max="7" width="15.25" customWidth="1"/>
    <col min="8" max="8" width="9.375" bestFit="1" customWidth="1"/>
    <col min="9" max="9" width="2.625" customWidth="1"/>
    <col min="10" max="10" width="7.125" bestFit="1" customWidth="1"/>
    <col min="11" max="11" width="9" bestFit="1" customWidth="1"/>
    <col min="12" max="13" width="8" customWidth="1"/>
    <col min="14" max="14" width="8.375" bestFit="1" customWidth="1"/>
    <col min="15" max="15" width="7.375" bestFit="1" customWidth="1"/>
    <col min="16" max="16" width="8.375" bestFit="1" customWidth="1"/>
    <col min="17" max="17" width="7.375" bestFit="1" customWidth="1"/>
  </cols>
  <sheetData>
    <row r="1" spans="1:13" x14ac:dyDescent="0.3">
      <c r="A1" s="82" t="s">
        <v>86</v>
      </c>
      <c r="B1" s="82" t="s">
        <v>87</v>
      </c>
      <c r="D1" s="82" t="s">
        <v>86</v>
      </c>
      <c r="E1" s="82" t="s">
        <v>87</v>
      </c>
      <c r="G1" s="82" t="s">
        <v>86</v>
      </c>
      <c r="H1" s="82" t="s">
        <v>87</v>
      </c>
      <c r="J1" s="83" t="s">
        <v>61</v>
      </c>
      <c r="K1" s="84"/>
      <c r="L1" s="85" t="s">
        <v>58</v>
      </c>
      <c r="M1" s="85"/>
    </row>
    <row r="2" spans="1:13" x14ac:dyDescent="0.3">
      <c r="A2" s="2" t="s">
        <v>62</v>
      </c>
      <c r="B2" s="89">
        <v>6780</v>
      </c>
      <c r="C2" s="1"/>
      <c r="D2" s="2" t="s">
        <v>70</v>
      </c>
      <c r="E2" s="89">
        <v>5120</v>
      </c>
      <c r="F2" s="1"/>
      <c r="G2" s="2" t="s">
        <v>78</v>
      </c>
      <c r="H2" s="89">
        <v>4020</v>
      </c>
      <c r="I2" s="1"/>
      <c r="J2" s="86"/>
      <c r="K2" s="87"/>
      <c r="L2" s="88" t="s">
        <v>59</v>
      </c>
      <c r="M2" s="82" t="s">
        <v>60</v>
      </c>
    </row>
    <row r="3" spans="1:13" x14ac:dyDescent="0.3">
      <c r="A3" s="2" t="s">
        <v>63</v>
      </c>
      <c r="B3" s="89">
        <v>7940</v>
      </c>
      <c r="C3" s="1"/>
      <c r="D3" s="2" t="s">
        <v>71</v>
      </c>
      <c r="E3" s="89">
        <v>6280</v>
      </c>
      <c r="F3" s="1"/>
      <c r="G3" s="2" t="s">
        <v>79</v>
      </c>
      <c r="H3" s="89">
        <v>1160</v>
      </c>
      <c r="I3" s="1"/>
      <c r="J3" s="80" t="s">
        <v>50</v>
      </c>
      <c r="K3" s="81" t="s">
        <v>51</v>
      </c>
      <c r="L3" s="3">
        <v>6670</v>
      </c>
      <c r="M3" s="3">
        <v>6780</v>
      </c>
    </row>
    <row r="4" spans="1:13" x14ac:dyDescent="0.3">
      <c r="A4" s="2" t="s">
        <v>64</v>
      </c>
      <c r="B4" s="89">
        <v>10800</v>
      </c>
      <c r="C4" s="1"/>
      <c r="D4" s="2" t="s">
        <v>72</v>
      </c>
      <c r="E4" s="89">
        <v>9140</v>
      </c>
      <c r="F4" s="1"/>
      <c r="G4" s="2" t="s">
        <v>80</v>
      </c>
      <c r="H4" s="89">
        <v>5180</v>
      </c>
      <c r="I4" s="1"/>
      <c r="J4" s="80"/>
      <c r="K4" s="81" t="s">
        <v>54</v>
      </c>
      <c r="L4" s="3">
        <v>5280</v>
      </c>
      <c r="M4" s="3">
        <v>5120</v>
      </c>
    </row>
    <row r="5" spans="1:13" x14ac:dyDescent="0.3">
      <c r="A5" s="2" t="s">
        <v>65</v>
      </c>
      <c r="B5" s="89">
        <v>11960</v>
      </c>
      <c r="C5" s="1"/>
      <c r="D5" s="2" t="s">
        <v>73</v>
      </c>
      <c r="E5" s="89">
        <v>10300</v>
      </c>
      <c r="F5" s="1"/>
      <c r="G5" s="2" t="s">
        <v>81</v>
      </c>
      <c r="H5" s="89">
        <v>9910</v>
      </c>
      <c r="I5" s="1"/>
      <c r="J5" s="80" t="s">
        <v>52</v>
      </c>
      <c r="K5" s="81" t="s">
        <v>53</v>
      </c>
      <c r="L5" s="3">
        <v>1160</v>
      </c>
      <c r="M5" s="3">
        <v>1160</v>
      </c>
    </row>
    <row r="6" spans="1:13" x14ac:dyDescent="0.3">
      <c r="A6" s="2" t="s">
        <v>66</v>
      </c>
      <c r="B6" s="89">
        <v>16690</v>
      </c>
      <c r="C6" s="1"/>
      <c r="D6" s="2" t="s">
        <v>74</v>
      </c>
      <c r="E6" s="89">
        <v>15030</v>
      </c>
      <c r="F6" s="1"/>
      <c r="G6" s="2" t="s">
        <v>82</v>
      </c>
      <c r="H6" s="89">
        <v>11070</v>
      </c>
      <c r="I6" s="1"/>
      <c r="J6" s="80"/>
      <c r="K6" s="81" t="s">
        <v>55</v>
      </c>
      <c r="L6" s="3">
        <v>9190</v>
      </c>
      <c r="M6" s="3">
        <v>9420</v>
      </c>
    </row>
    <row r="7" spans="1:13" x14ac:dyDescent="0.3">
      <c r="A7" s="2" t="s">
        <v>67</v>
      </c>
      <c r="B7" s="89">
        <v>17850</v>
      </c>
      <c r="C7" s="1"/>
      <c r="D7" s="2" t="s">
        <v>75</v>
      </c>
      <c r="E7" s="89">
        <v>16190</v>
      </c>
      <c r="F7" s="1"/>
      <c r="G7" s="2" t="s">
        <v>83</v>
      </c>
      <c r="H7" s="89">
        <v>13930</v>
      </c>
      <c r="I7" s="1"/>
      <c r="J7" s="80"/>
      <c r="K7" s="81" t="s">
        <v>51</v>
      </c>
      <c r="L7" s="3">
        <v>9600</v>
      </c>
      <c r="M7" s="3">
        <v>9770</v>
      </c>
    </row>
    <row r="8" spans="1:13" x14ac:dyDescent="0.3">
      <c r="A8" s="2" t="s">
        <v>68</v>
      </c>
      <c r="B8" s="89">
        <v>20710</v>
      </c>
      <c r="C8" s="1"/>
      <c r="D8" s="2" t="s">
        <v>76</v>
      </c>
      <c r="E8" s="89">
        <v>19050</v>
      </c>
      <c r="F8" s="1"/>
      <c r="G8" s="2" t="s">
        <v>84</v>
      </c>
      <c r="H8" s="89">
        <v>15090</v>
      </c>
      <c r="I8" s="1"/>
      <c r="J8" s="80" t="s">
        <v>56</v>
      </c>
      <c r="K8" s="80"/>
      <c r="L8" s="3">
        <v>8380</v>
      </c>
      <c r="M8" s="3">
        <v>9910</v>
      </c>
    </row>
    <row r="9" spans="1:13" x14ac:dyDescent="0.3">
      <c r="A9" s="2" t="s">
        <v>69</v>
      </c>
      <c r="B9" s="89">
        <v>21870</v>
      </c>
      <c r="C9" s="1"/>
      <c r="D9" s="2" t="s">
        <v>77</v>
      </c>
      <c r="E9" s="89">
        <v>20210</v>
      </c>
      <c r="F9" s="1"/>
      <c r="G9" s="2" t="s">
        <v>85</v>
      </c>
      <c r="H9" s="89">
        <v>9770</v>
      </c>
      <c r="I9" s="1"/>
      <c r="J9" s="80" t="s">
        <v>57</v>
      </c>
      <c r="K9" s="80"/>
      <c r="L9" s="3">
        <v>4020</v>
      </c>
      <c r="M9" s="3">
        <v>4020</v>
      </c>
    </row>
    <row r="18" ht="16.5" customHeight="1" x14ac:dyDescent="0.3"/>
    <row r="19" ht="16.5" customHeight="1" x14ac:dyDescent="0.3"/>
    <row r="20" ht="17.25" customHeight="1" x14ac:dyDescent="0.3"/>
    <row r="21" ht="17.25" customHeight="1" x14ac:dyDescent="0.3"/>
  </sheetData>
  <mergeCells count="6">
    <mergeCell ref="J9:K9"/>
    <mergeCell ref="J1:K2"/>
    <mergeCell ref="L1:M1"/>
    <mergeCell ref="J3:J4"/>
    <mergeCell ref="J5:J7"/>
    <mergeCell ref="J8:K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세부수가</vt:lpstr>
      <vt:lpstr>간편수가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doct</cp:lastModifiedBy>
  <cp:lastPrinted>2017-07-04T06:49:15Z</cp:lastPrinted>
  <dcterms:created xsi:type="dcterms:W3CDTF">2014-07-10T02:44:11Z</dcterms:created>
  <dcterms:modified xsi:type="dcterms:W3CDTF">2017-07-21T07:16:55Z</dcterms:modified>
</cp:coreProperties>
</file>