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2" i="1" l="1"/>
  <c r="C73" i="1" s="1"/>
  <c r="B72" i="1"/>
  <c r="C70" i="1"/>
  <c r="C71" i="1" s="1"/>
  <c r="B70" i="1"/>
  <c r="C68" i="1"/>
  <c r="C69" i="1" s="1"/>
  <c r="B68" i="1"/>
  <c r="C66" i="1"/>
  <c r="C67" i="1" s="1"/>
  <c r="B66" i="1"/>
  <c r="C65" i="1"/>
  <c r="C64" i="1"/>
  <c r="B64" i="1"/>
  <c r="C62" i="1"/>
  <c r="C63" i="1" s="1"/>
  <c r="B62" i="1"/>
  <c r="C60" i="1"/>
  <c r="C61" i="1" s="1"/>
  <c r="B60" i="1"/>
  <c r="C58" i="1"/>
  <c r="C59" i="1" s="1"/>
  <c r="B58" i="1"/>
  <c r="C57" i="1"/>
  <c r="C56" i="1"/>
  <c r="B56" i="1"/>
  <c r="C54" i="1"/>
  <c r="C55" i="1" s="1"/>
  <c r="C52" i="1"/>
  <c r="C53" i="1" s="1"/>
  <c r="B52" i="1"/>
  <c r="C51" i="1"/>
  <c r="C50" i="1"/>
  <c r="B50" i="1"/>
  <c r="C48" i="1"/>
  <c r="C49" i="1" s="1"/>
  <c r="B48" i="1"/>
  <c r="C46" i="1"/>
  <c r="C47" i="1" s="1"/>
  <c r="B46" i="1"/>
  <c r="C45" i="1"/>
  <c r="C44" i="1"/>
  <c r="B44" i="1"/>
  <c r="C43" i="1"/>
  <c r="C42" i="1"/>
  <c r="B42" i="1"/>
  <c r="C40" i="1"/>
  <c r="C41" i="1" s="1"/>
  <c r="C39" i="1"/>
  <c r="C38" i="1"/>
  <c r="B38" i="1"/>
  <c r="C37" i="1"/>
  <c r="C36" i="1"/>
  <c r="B36" i="1"/>
  <c r="C34" i="1"/>
  <c r="C35" i="1" s="1"/>
  <c r="B34" i="1"/>
  <c r="C32" i="1"/>
  <c r="C33" i="1" s="1"/>
  <c r="B32" i="1"/>
  <c r="C31" i="1"/>
  <c r="C30" i="1"/>
  <c r="B30" i="1"/>
  <c r="C29" i="1"/>
  <c r="C28" i="1"/>
  <c r="B28" i="1"/>
  <c r="C26" i="1"/>
  <c r="C27" i="1" s="1"/>
  <c r="C25" i="1"/>
  <c r="C24" i="1"/>
  <c r="B24" i="1"/>
  <c r="C23" i="1"/>
  <c r="C22" i="1"/>
  <c r="B22" i="1"/>
  <c r="C20" i="1"/>
  <c r="C21" i="1" s="1"/>
  <c r="B20" i="1"/>
  <c r="C18" i="1"/>
  <c r="C19" i="1" s="1"/>
  <c r="B18" i="1"/>
  <c r="C17" i="1"/>
  <c r="C16" i="1"/>
  <c r="B16" i="1"/>
  <c r="C15" i="1"/>
  <c r="C14" i="1"/>
  <c r="B14" i="1"/>
  <c r="C12" i="1"/>
  <c r="C13" i="1" s="1"/>
  <c r="C11" i="1"/>
  <c r="C10" i="1"/>
  <c r="B10" i="1"/>
  <c r="C9" i="1"/>
  <c r="C8" i="1"/>
  <c r="B8" i="1"/>
  <c r="C6" i="1"/>
  <c r="B6" i="1"/>
  <c r="C7" i="1" l="1"/>
  <c r="G75" i="1" s="1"/>
  <c r="E74" i="1"/>
  <c r="F75" i="1"/>
  <c r="G74" i="1"/>
  <c r="F74" i="1" l="1"/>
  <c r="D75" i="1"/>
  <c r="E75" i="1"/>
  <c r="D74" i="1"/>
</calcChain>
</file>

<file path=xl/sharedStrings.xml><?xml version="1.0" encoding="utf-8"?>
<sst xmlns="http://schemas.openxmlformats.org/spreadsheetml/2006/main" count="68" uniqueCount="51">
  <si>
    <t>국민검진센터</t>
  </si>
  <si>
    <t>국가건강검진</t>
  </si>
  <si>
    <t>직업환경의학과</t>
  </si>
  <si>
    <t>검진인원</t>
  </si>
  <si>
    <t xml:space="preserve"> 검진건수</t>
  </si>
  <si>
    <t>검진건수</t>
  </si>
  <si>
    <t>성인</t>
  </si>
  <si>
    <t>학생</t>
  </si>
  <si>
    <t>영유아</t>
  </si>
  <si>
    <t>검진인원
합계</t>
  </si>
  <si>
    <t>1차검진</t>
  </si>
  <si>
    <t>2차검진</t>
  </si>
  <si>
    <t>구강</t>
  </si>
  <si>
    <t>5대암</t>
  </si>
  <si>
    <t>BMD</t>
  </si>
  <si>
    <t>갑상선
초음파</t>
  </si>
  <si>
    <t>채용
검진</t>
  </si>
  <si>
    <t>내원혈종</t>
  </si>
  <si>
    <t>검진건수
합계</t>
  </si>
  <si>
    <t>내원</t>
  </si>
  <si>
    <t>출장</t>
  </si>
  <si>
    <t>1차</t>
  </si>
  <si>
    <t>2차</t>
  </si>
  <si>
    <t>특수(배치후 포함)</t>
  </si>
  <si>
    <t>채용</t>
  </si>
  <si>
    <t>배치 전</t>
  </si>
  <si>
    <t>출장혈종</t>
  </si>
  <si>
    <t>대행</t>
  </si>
  <si>
    <t>측정</t>
  </si>
  <si>
    <t>위암</t>
  </si>
  <si>
    <t>유방암</t>
  </si>
  <si>
    <t>대장암</t>
  </si>
  <si>
    <t>간암</t>
  </si>
  <si>
    <t>자궁암</t>
  </si>
  <si>
    <t>5대암
소계</t>
  </si>
  <si>
    <t>일반</t>
  </si>
  <si>
    <t>생애</t>
  </si>
  <si>
    <t>수면</t>
  </si>
  <si>
    <t>위장조영</t>
  </si>
  <si>
    <t>유방단순촬영</t>
  </si>
  <si>
    <t>대변검사</t>
  </si>
  <si>
    <t>내시경</t>
  </si>
  <si>
    <t>초음파</t>
  </si>
  <si>
    <t>개인</t>
  </si>
  <si>
    <t>기업</t>
  </si>
  <si>
    <t>(수)</t>
    <phoneticPr fontId="5" type="noConversion"/>
  </si>
  <si>
    <t>(수)</t>
    <phoneticPr fontId="5" type="noConversion"/>
  </si>
  <si>
    <t>합계</t>
  </si>
  <si>
    <t>인원</t>
    <phoneticPr fontId="5" type="noConversion"/>
  </si>
  <si>
    <t>매출</t>
    <phoneticPr fontId="5" type="noConversion"/>
  </si>
  <si>
    <t>1인당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</si>
</sst>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&quot;건&quot;"/>
    <numFmt numFmtId="177" formatCode="#,##0;[Red]#,##0"/>
    <numFmt numFmtId="178" formatCode="#,##0&quot;원&quot;"/>
    <numFmt numFmtId="179" formatCode="#,##0&quot;명&quot;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한컴돋움"/>
      <family val="2"/>
      <charset val="129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한컴돋움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FCC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6B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rgb="FF00B050"/>
      </top>
      <bottom style="thin">
        <color rgb="FF00B05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/>
    </xf>
    <xf numFmtId="0" fontId="8" fillId="4" borderId="10" xfId="2" applyFont="1" applyFill="1" applyBorder="1" applyAlignment="1">
      <alignment horizontal="center" vertical="center" shrinkToFit="1"/>
    </xf>
    <xf numFmtId="0" fontId="8" fillId="4" borderId="14" xfId="2" applyNumberFormat="1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0" xfId="2" applyFont="1" applyFill="1" applyBorder="1" applyAlignment="1">
      <alignment horizontal="center" vertical="center" wrapText="1" shrinkToFit="1"/>
    </xf>
    <xf numFmtId="0" fontId="8" fillId="4" borderId="14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/>
    </xf>
    <xf numFmtId="0" fontId="8" fillId="3" borderId="14" xfId="2" applyNumberFormat="1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 shrinkToFit="1"/>
    </xf>
    <xf numFmtId="0" fontId="8" fillId="3" borderId="14" xfId="2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/>
    </xf>
    <xf numFmtId="0" fontId="8" fillId="4" borderId="10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 wrapText="1"/>
    </xf>
    <xf numFmtId="0" fontId="8" fillId="4" borderId="17" xfId="2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 shrinkToFit="1"/>
    </xf>
    <xf numFmtId="0" fontId="8" fillId="4" borderId="20" xfId="2" applyNumberFormat="1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center" vertical="center"/>
    </xf>
    <xf numFmtId="0" fontId="9" fillId="4" borderId="17" xfId="2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 shrinkToFit="1"/>
    </xf>
    <xf numFmtId="0" fontId="8" fillId="4" borderId="17" xfId="2" applyFont="1" applyFill="1" applyBorder="1" applyAlignment="1">
      <alignment horizontal="center" vertical="center" shrinkToFit="1"/>
    </xf>
    <xf numFmtId="0" fontId="10" fillId="4" borderId="17" xfId="2" applyFont="1" applyFill="1" applyBorder="1" applyAlignment="1">
      <alignment horizontal="center" vertical="center" shrinkToFit="1"/>
    </xf>
    <xf numFmtId="0" fontId="11" fillId="4" borderId="17" xfId="2" applyFont="1" applyFill="1" applyBorder="1" applyAlignment="1">
      <alignment horizontal="center" vertical="center" shrinkToFit="1"/>
    </xf>
    <xf numFmtId="0" fontId="9" fillId="4" borderId="17" xfId="2" applyFont="1" applyFill="1" applyBorder="1" applyAlignment="1">
      <alignment horizontal="center" vertical="center" shrinkToFit="1"/>
    </xf>
    <xf numFmtId="0" fontId="8" fillId="4" borderId="17" xfId="2" applyFont="1" applyFill="1" applyBorder="1" applyAlignment="1">
      <alignment horizontal="center" vertical="center"/>
    </xf>
    <xf numFmtId="0" fontId="8" fillId="4" borderId="20" xfId="2" applyFont="1" applyFill="1" applyBorder="1" applyAlignment="1">
      <alignment horizontal="center" vertical="center" wrapText="1"/>
    </xf>
    <xf numFmtId="0" fontId="8" fillId="4" borderId="21" xfId="2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 wrapText="1" shrinkToFit="1"/>
    </xf>
    <xf numFmtId="0" fontId="8" fillId="4" borderId="17" xfId="2" applyFont="1" applyFill="1" applyBorder="1" applyAlignment="1">
      <alignment horizontal="center" vertical="center" wrapText="1" shrinkToFit="1"/>
    </xf>
    <xf numFmtId="0" fontId="8" fillId="3" borderId="16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/>
    </xf>
    <xf numFmtId="0" fontId="8" fillId="3" borderId="20" xfId="2" applyNumberFormat="1" applyFont="1" applyFill="1" applyBorder="1" applyAlignment="1">
      <alignment horizontal="center" vertical="center" wrapText="1"/>
    </xf>
    <xf numFmtId="0" fontId="8" fillId="3" borderId="16" xfId="2" applyFont="1" applyFill="1" applyBorder="1" applyAlignment="1">
      <alignment horizontal="center" vertical="center"/>
    </xf>
    <xf numFmtId="0" fontId="8" fillId="3" borderId="17" xfId="2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3" borderId="17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 shrinkToFit="1"/>
    </xf>
    <xf numFmtId="0" fontId="8" fillId="3" borderId="20" xfId="2" applyFont="1" applyFill="1" applyBorder="1" applyAlignment="1">
      <alignment horizontal="center" vertical="center" wrapText="1"/>
    </xf>
    <xf numFmtId="14" fontId="12" fillId="5" borderId="22" xfId="2" applyNumberFormat="1" applyFont="1" applyFill="1" applyBorder="1" applyAlignment="1">
      <alignment horizontal="center" vertical="center"/>
    </xf>
    <xf numFmtId="0" fontId="12" fillId="5" borderId="22" xfId="2" applyFont="1" applyFill="1" applyBorder="1" applyAlignment="1">
      <alignment horizontal="center" vertical="center"/>
    </xf>
    <xf numFmtId="0" fontId="12" fillId="5" borderId="23" xfId="2" applyFont="1" applyFill="1" applyBorder="1" applyAlignment="1">
      <alignment horizontal="center" vertical="center"/>
    </xf>
    <xf numFmtId="41" fontId="8" fillId="0" borderId="24" xfId="1" applyFont="1" applyFill="1" applyBorder="1" applyAlignment="1">
      <alignment vertical="center"/>
    </xf>
    <xf numFmtId="41" fontId="12" fillId="0" borderId="25" xfId="1" applyFont="1" applyFill="1" applyBorder="1" applyAlignment="1">
      <alignment horizontal="right" vertical="center"/>
    </xf>
    <xf numFmtId="41" fontId="12" fillId="0" borderId="22" xfId="1" applyFont="1" applyFill="1" applyBorder="1" applyAlignment="1">
      <alignment horizontal="right" vertical="center"/>
    </xf>
    <xf numFmtId="176" fontId="8" fillId="5" borderId="26" xfId="1" applyNumberFormat="1" applyFont="1" applyFill="1" applyBorder="1" applyAlignment="1">
      <alignment horizontal="right" vertical="center"/>
    </xf>
    <xf numFmtId="41" fontId="12" fillId="0" borderId="23" xfId="1" applyFont="1" applyFill="1" applyBorder="1" applyAlignment="1">
      <alignment horizontal="right" vertical="center"/>
    </xf>
    <xf numFmtId="41" fontId="14" fillId="0" borderId="22" xfId="3" applyFont="1" applyFill="1" applyBorder="1" applyAlignment="1">
      <alignment horizontal="right" vertical="center"/>
    </xf>
    <xf numFmtId="41" fontId="12" fillId="0" borderId="27" xfId="1" applyFont="1" applyFill="1" applyBorder="1" applyAlignment="1">
      <alignment horizontal="right" vertical="center"/>
    </xf>
    <xf numFmtId="3" fontId="12" fillId="0" borderId="25" xfId="4" applyNumberFormat="1" applyFont="1" applyFill="1" applyBorder="1" applyAlignment="1">
      <alignment horizontal="right" vertical="center"/>
    </xf>
    <xf numFmtId="3" fontId="12" fillId="0" borderId="22" xfId="4" applyNumberFormat="1" applyFont="1" applyFill="1" applyBorder="1" applyAlignment="1">
      <alignment horizontal="right" vertical="center"/>
    </xf>
    <xf numFmtId="177" fontId="12" fillId="0" borderId="25" xfId="4" applyNumberFormat="1" applyFont="1" applyFill="1" applyBorder="1" applyAlignment="1">
      <alignment vertical="center"/>
    </xf>
    <xf numFmtId="177" fontId="12" fillId="0" borderId="22" xfId="4" applyNumberFormat="1" applyFont="1" applyFill="1" applyBorder="1" applyAlignment="1">
      <alignment horizontal="center" vertical="center"/>
    </xf>
    <xf numFmtId="14" fontId="12" fillId="5" borderId="10" xfId="2" applyNumberFormat="1" applyFont="1" applyFill="1" applyBorder="1" applyAlignment="1">
      <alignment horizontal="center" vertical="center"/>
    </xf>
    <xf numFmtId="0" fontId="12" fillId="5" borderId="10" xfId="2" applyFont="1" applyFill="1" applyBorder="1" applyAlignment="1">
      <alignment horizontal="center" vertical="center"/>
    </xf>
    <xf numFmtId="0" fontId="12" fillId="5" borderId="11" xfId="2" applyFont="1" applyFill="1" applyBorder="1" applyAlignment="1">
      <alignment horizontal="center" vertical="center"/>
    </xf>
    <xf numFmtId="41" fontId="8" fillId="0" borderId="12" xfId="1" applyFont="1" applyFill="1" applyBorder="1" applyAlignment="1">
      <alignment vertical="center"/>
    </xf>
    <xf numFmtId="41" fontId="12" fillId="0" borderId="9" xfId="1" applyFont="1" applyFill="1" applyBorder="1" applyAlignment="1">
      <alignment horizontal="right" vertical="center" shrinkToFit="1"/>
    </xf>
    <xf numFmtId="41" fontId="12" fillId="0" borderId="10" xfId="1" applyFont="1" applyFill="1" applyBorder="1" applyAlignment="1">
      <alignment horizontal="right" vertical="center" shrinkToFit="1"/>
    </xf>
    <xf numFmtId="178" fontId="8" fillId="5" borderId="14" xfId="4" applyNumberFormat="1" applyFont="1" applyFill="1" applyBorder="1" applyAlignment="1">
      <alignment horizontal="right" vertical="center"/>
    </xf>
    <xf numFmtId="41" fontId="12" fillId="0" borderId="9" xfId="1" applyFont="1" applyFill="1" applyBorder="1" applyAlignment="1">
      <alignment horizontal="right" vertical="center"/>
    </xf>
    <xf numFmtId="41" fontId="12" fillId="0" borderId="10" xfId="1" applyFont="1" applyFill="1" applyBorder="1" applyAlignment="1">
      <alignment horizontal="right" vertical="center"/>
    </xf>
    <xf numFmtId="41" fontId="12" fillId="0" borderId="11" xfId="1" applyFont="1" applyFill="1" applyBorder="1" applyAlignment="1">
      <alignment horizontal="right" vertical="center"/>
    </xf>
    <xf numFmtId="41" fontId="12" fillId="6" borderId="9" xfId="1" applyFont="1" applyFill="1" applyBorder="1" applyAlignment="1">
      <alignment horizontal="center" vertical="center" shrinkToFit="1"/>
    </xf>
    <xf numFmtId="41" fontId="12" fillId="6" borderId="10" xfId="1" applyFont="1" applyFill="1" applyBorder="1" applyAlignment="1">
      <alignment horizontal="center" vertical="center" shrinkToFit="1"/>
    </xf>
    <xf numFmtId="41" fontId="14" fillId="7" borderId="10" xfId="3" applyFont="1" applyFill="1" applyBorder="1" applyAlignment="1">
      <alignment horizontal="center" vertical="center" shrinkToFit="1"/>
    </xf>
    <xf numFmtId="178" fontId="8" fillId="5" borderId="26" xfId="1" applyNumberFormat="1" applyFont="1" applyFill="1" applyBorder="1" applyAlignment="1">
      <alignment horizontal="right" vertical="center"/>
    </xf>
    <xf numFmtId="41" fontId="12" fillId="0" borderId="15" xfId="1" applyFont="1" applyFill="1" applyBorder="1" applyAlignment="1">
      <alignment horizontal="right" vertical="center"/>
    </xf>
    <xf numFmtId="3" fontId="12" fillId="0" borderId="9" xfId="4" applyNumberFormat="1" applyFont="1" applyFill="1" applyBorder="1" applyAlignment="1">
      <alignment horizontal="right" vertical="center" shrinkToFit="1"/>
    </xf>
    <xf numFmtId="3" fontId="12" fillId="0" borderId="10" xfId="4" applyNumberFormat="1" applyFont="1" applyFill="1" applyBorder="1" applyAlignment="1">
      <alignment horizontal="right" vertical="center" shrinkToFit="1"/>
    </xf>
    <xf numFmtId="177" fontId="12" fillId="0" borderId="9" xfId="4" applyNumberFormat="1" applyFont="1" applyFill="1" applyBorder="1" applyAlignment="1">
      <alignment vertical="center" shrinkToFit="1"/>
    </xf>
    <xf numFmtId="177" fontId="12" fillId="0" borderId="10" xfId="4" applyNumberFormat="1" applyFont="1" applyFill="1" applyBorder="1" applyAlignment="1">
      <alignment horizontal="center" vertical="center" shrinkToFit="1"/>
    </xf>
    <xf numFmtId="41" fontId="12" fillId="0" borderId="10" xfId="4" applyFont="1" applyFill="1" applyBorder="1" applyAlignment="1">
      <alignment horizontal="center" vertical="center" shrinkToFit="1"/>
    </xf>
    <xf numFmtId="41" fontId="14" fillId="0" borderId="10" xfId="3" applyFont="1" applyFill="1" applyBorder="1" applyAlignment="1">
      <alignment horizontal="right" vertical="center"/>
    </xf>
    <xf numFmtId="3" fontId="12" fillId="0" borderId="9" xfId="4" applyNumberFormat="1" applyFont="1" applyFill="1" applyBorder="1" applyAlignment="1">
      <alignment horizontal="right" vertical="center"/>
    </xf>
    <xf numFmtId="3" fontId="12" fillId="0" borderId="10" xfId="4" applyNumberFormat="1" applyFont="1" applyFill="1" applyBorder="1" applyAlignment="1">
      <alignment horizontal="right" vertical="center"/>
    </xf>
    <xf numFmtId="177" fontId="12" fillId="0" borderId="9" xfId="2" applyNumberFormat="1" applyFont="1" applyBorder="1" applyAlignment="1">
      <alignment vertical="center"/>
    </xf>
    <xf numFmtId="177" fontId="12" fillId="0" borderId="10" xfId="2" applyNumberFormat="1" applyFont="1" applyBorder="1" applyAlignment="1">
      <alignment horizontal="center" vertical="center"/>
    </xf>
    <xf numFmtId="0" fontId="12" fillId="0" borderId="9" xfId="2" applyFont="1" applyBorder="1" applyAlignment="1">
      <alignment vertical="center"/>
    </xf>
    <xf numFmtId="0" fontId="12" fillId="0" borderId="10" xfId="2" applyFont="1" applyBorder="1" applyAlignment="1">
      <alignment horizontal="center" vertical="center"/>
    </xf>
    <xf numFmtId="41" fontId="12" fillId="0" borderId="9" xfId="1" applyFont="1" applyBorder="1" applyAlignment="1">
      <alignment vertical="center"/>
    </xf>
    <xf numFmtId="41" fontId="12" fillId="0" borderId="10" xfId="1" applyFont="1" applyBorder="1" applyAlignment="1">
      <alignment horizontal="center" vertical="center"/>
    </xf>
    <xf numFmtId="0" fontId="12" fillId="5" borderId="28" xfId="2" applyFont="1" applyFill="1" applyBorder="1" applyAlignment="1">
      <alignment horizontal="center" vertical="center"/>
    </xf>
    <xf numFmtId="178" fontId="8" fillId="5" borderId="26" xfId="4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>
      <alignment vertical="center"/>
    </xf>
    <xf numFmtId="41" fontId="0" fillId="0" borderId="9" xfId="1" applyFont="1" applyBorder="1">
      <alignment vertical="center"/>
    </xf>
    <xf numFmtId="41" fontId="0" fillId="0" borderId="10" xfId="1" applyFont="1" applyBorder="1">
      <alignment vertical="center"/>
    </xf>
    <xf numFmtId="3" fontId="0" fillId="0" borderId="10" xfId="0" applyNumberFormat="1" applyBorder="1">
      <alignment vertical="center"/>
    </xf>
    <xf numFmtId="41" fontId="12" fillId="0" borderId="29" xfId="1" applyFont="1" applyFill="1" applyBorder="1" applyAlignment="1">
      <alignment horizontal="right" vertical="center"/>
    </xf>
    <xf numFmtId="0" fontId="0" fillId="0" borderId="9" xfId="0" applyBorder="1">
      <alignment vertical="center"/>
    </xf>
    <xf numFmtId="41" fontId="12" fillId="0" borderId="30" xfId="1" applyFont="1" applyFill="1" applyBorder="1" applyAlignment="1">
      <alignment horizontal="center" vertical="center" shrinkToFit="1"/>
    </xf>
    <xf numFmtId="41" fontId="12" fillId="0" borderId="30" xfId="1" applyFont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10" xfId="0" applyFill="1" applyBorder="1">
      <alignment vertical="center"/>
    </xf>
    <xf numFmtId="41" fontId="0" fillId="0" borderId="10" xfId="1" applyFont="1" applyFill="1" applyBorder="1">
      <alignment vertical="center"/>
    </xf>
    <xf numFmtId="14" fontId="12" fillId="5" borderId="28" xfId="2" applyNumberFormat="1" applyFont="1" applyFill="1" applyBorder="1" applyAlignment="1">
      <alignment horizontal="center" vertical="center"/>
    </xf>
    <xf numFmtId="0" fontId="12" fillId="5" borderId="31" xfId="2" applyFont="1" applyFill="1" applyBorder="1" applyAlignment="1">
      <alignment horizontal="center" vertical="center"/>
    </xf>
    <xf numFmtId="41" fontId="8" fillId="0" borderId="32" xfId="1" applyFont="1" applyFill="1" applyBorder="1" applyAlignment="1">
      <alignment vertical="center"/>
    </xf>
    <xf numFmtId="41" fontId="12" fillId="0" borderId="33" xfId="1" applyFont="1" applyFill="1" applyBorder="1" applyAlignment="1">
      <alignment horizontal="right" vertical="center" shrinkToFit="1"/>
    </xf>
    <xf numFmtId="41" fontId="12" fillId="0" borderId="28" xfId="1" applyFont="1" applyFill="1" applyBorder="1" applyAlignment="1">
      <alignment horizontal="right" vertical="center" shrinkToFit="1"/>
    </xf>
    <xf numFmtId="41" fontId="12" fillId="0" borderId="16" xfId="1" applyFont="1" applyFill="1" applyBorder="1" applyAlignment="1">
      <alignment horizontal="right" vertical="center"/>
    </xf>
    <xf numFmtId="41" fontId="12" fillId="0" borderId="17" xfId="1" applyFont="1" applyFill="1" applyBorder="1" applyAlignment="1">
      <alignment horizontal="right" vertical="center"/>
    </xf>
    <xf numFmtId="41" fontId="12" fillId="0" borderId="18" xfId="1" applyFont="1" applyFill="1" applyBorder="1" applyAlignment="1">
      <alignment horizontal="right" vertical="center"/>
    </xf>
    <xf numFmtId="41" fontId="12" fillId="6" borderId="16" xfId="1" applyFont="1" applyFill="1" applyBorder="1" applyAlignment="1">
      <alignment horizontal="center" vertical="center" shrinkToFit="1"/>
    </xf>
    <xf numFmtId="41" fontId="12" fillId="6" borderId="17" xfId="1" applyFont="1" applyFill="1" applyBorder="1" applyAlignment="1">
      <alignment horizontal="center" vertical="center" shrinkToFit="1"/>
    </xf>
    <xf numFmtId="41" fontId="12" fillId="0" borderId="21" xfId="1" applyFont="1" applyFill="1" applyBorder="1" applyAlignment="1">
      <alignment horizontal="right" vertical="center"/>
    </xf>
    <xf numFmtId="3" fontId="12" fillId="0" borderId="33" xfId="4" applyNumberFormat="1" applyFont="1" applyFill="1" applyBorder="1" applyAlignment="1">
      <alignment horizontal="right" vertical="center" shrinkToFit="1"/>
    </xf>
    <xf numFmtId="3" fontId="12" fillId="0" borderId="28" xfId="4" applyNumberFormat="1" applyFont="1" applyFill="1" applyBorder="1" applyAlignment="1">
      <alignment horizontal="right" vertical="center" shrinkToFit="1"/>
    </xf>
    <xf numFmtId="41" fontId="0" fillId="0" borderId="16" xfId="1" applyFont="1" applyBorder="1">
      <alignment vertical="center"/>
    </xf>
    <xf numFmtId="41" fontId="0" fillId="0" borderId="17" xfId="1" applyFont="1" applyBorder="1">
      <alignment vertical="center"/>
    </xf>
    <xf numFmtId="0" fontId="0" fillId="0" borderId="17" xfId="0" applyBorder="1">
      <alignment vertical="center"/>
    </xf>
    <xf numFmtId="3" fontId="0" fillId="0" borderId="17" xfId="0" applyNumberFormat="1" applyBorder="1">
      <alignment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41" fontId="12" fillId="5" borderId="4" xfId="1" applyFont="1" applyFill="1" applyBorder="1" applyAlignment="1">
      <alignment horizontal="right" vertical="center"/>
    </xf>
    <xf numFmtId="41" fontId="12" fillId="5" borderId="1" xfId="1" applyFont="1" applyFill="1" applyBorder="1" applyAlignment="1">
      <alignment horizontal="right" vertical="center" shrinkToFit="1"/>
    </xf>
    <xf numFmtId="41" fontId="12" fillId="5" borderId="2" xfId="1" applyFont="1" applyFill="1" applyBorder="1" applyAlignment="1">
      <alignment horizontal="right" vertical="center" shrinkToFit="1"/>
    </xf>
    <xf numFmtId="41" fontId="8" fillId="5" borderId="13" xfId="1" applyFont="1" applyFill="1" applyBorder="1" applyAlignment="1">
      <alignment horizontal="right" vertical="center" shrinkToFit="1"/>
    </xf>
    <xf numFmtId="41" fontId="12" fillId="5" borderId="34" xfId="1" applyFont="1" applyFill="1" applyBorder="1" applyAlignment="1">
      <alignment horizontal="right" vertical="center" shrinkToFit="1"/>
    </xf>
    <xf numFmtId="41" fontId="12" fillId="5" borderId="3" xfId="1" applyFont="1" applyFill="1" applyBorder="1" applyAlignment="1">
      <alignment horizontal="right" vertical="center" shrinkToFit="1"/>
    </xf>
    <xf numFmtId="41" fontId="8" fillId="5" borderId="13" xfId="1" applyFont="1" applyFill="1" applyBorder="1" applyAlignment="1">
      <alignment horizontal="right" vertical="center"/>
    </xf>
    <xf numFmtId="41" fontId="0" fillId="5" borderId="34" xfId="1" applyFont="1" applyFill="1" applyBorder="1">
      <alignment vertical="center"/>
    </xf>
    <xf numFmtId="41" fontId="0" fillId="5" borderId="2" xfId="1" applyFont="1" applyFill="1" applyBorder="1">
      <alignment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41" fontId="12" fillId="5" borderId="12" xfId="1" applyFont="1" applyFill="1" applyBorder="1" applyAlignment="1">
      <alignment horizontal="right" vertical="center"/>
    </xf>
    <xf numFmtId="41" fontId="12" fillId="5" borderId="9" xfId="1" applyFont="1" applyFill="1" applyBorder="1" applyAlignment="1">
      <alignment horizontal="right" vertical="center" shrinkToFit="1"/>
    </xf>
    <xf numFmtId="41" fontId="12" fillId="5" borderId="10" xfId="1" applyFont="1" applyFill="1" applyBorder="1" applyAlignment="1">
      <alignment horizontal="right" vertical="center" shrinkToFit="1"/>
    </xf>
    <xf numFmtId="41" fontId="8" fillId="5" borderId="14" xfId="1" applyFont="1" applyFill="1" applyBorder="1" applyAlignment="1">
      <alignment horizontal="right" vertical="center" shrinkToFit="1"/>
    </xf>
    <xf numFmtId="41" fontId="12" fillId="5" borderId="15" xfId="1" applyFont="1" applyFill="1" applyBorder="1" applyAlignment="1">
      <alignment horizontal="right" vertical="center" shrinkToFit="1"/>
    </xf>
    <xf numFmtId="41" fontId="12" fillId="5" borderId="11" xfId="1" applyFont="1" applyFill="1" applyBorder="1" applyAlignment="1">
      <alignment horizontal="right" vertical="center" shrinkToFit="1"/>
    </xf>
    <xf numFmtId="41" fontId="12" fillId="5" borderId="9" xfId="1" applyFont="1" applyFill="1" applyBorder="1" applyAlignment="1">
      <alignment horizontal="center" vertical="center" shrinkToFit="1"/>
    </xf>
    <xf numFmtId="41" fontId="12" fillId="5" borderId="10" xfId="1" applyFont="1" applyFill="1" applyBorder="1" applyAlignment="1">
      <alignment horizontal="center" vertical="center" shrinkToFit="1"/>
    </xf>
    <xf numFmtId="41" fontId="8" fillId="5" borderId="14" xfId="1" applyFont="1" applyFill="1" applyBorder="1" applyAlignment="1">
      <alignment horizontal="right" vertical="center"/>
    </xf>
    <xf numFmtId="41" fontId="0" fillId="5" borderId="15" xfId="1" applyFont="1" applyFill="1" applyBorder="1">
      <alignment vertical="center"/>
    </xf>
    <xf numFmtId="41" fontId="0" fillId="5" borderId="10" xfId="1" applyFont="1" applyFill="1" applyBorder="1">
      <alignment vertical="center"/>
    </xf>
    <xf numFmtId="0" fontId="15" fillId="8" borderId="16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8" fillId="8" borderId="18" xfId="2" applyFont="1" applyFill="1" applyBorder="1" applyAlignment="1">
      <alignment horizontal="center" vertical="center"/>
    </xf>
    <xf numFmtId="0" fontId="8" fillId="8" borderId="19" xfId="2" applyFont="1" applyFill="1" applyBorder="1" applyAlignment="1">
      <alignment horizontal="center" vertical="center"/>
    </xf>
    <xf numFmtId="3" fontId="12" fillId="8" borderId="16" xfId="4" applyNumberFormat="1" applyFont="1" applyFill="1" applyBorder="1" applyAlignment="1">
      <alignment horizontal="right" vertical="center" shrinkToFit="1"/>
    </xf>
    <xf numFmtId="3" fontId="12" fillId="8" borderId="17" xfId="4" applyNumberFormat="1" applyFont="1" applyFill="1" applyBorder="1" applyAlignment="1">
      <alignment horizontal="right" vertical="center" shrinkToFit="1"/>
    </xf>
    <xf numFmtId="3" fontId="8" fillId="8" borderId="20" xfId="0" applyNumberFormat="1" applyFont="1" applyFill="1" applyBorder="1">
      <alignment vertical="center"/>
    </xf>
    <xf numFmtId="3" fontId="12" fillId="8" borderId="21" xfId="4" applyNumberFormat="1" applyFont="1" applyFill="1" applyBorder="1" applyAlignment="1">
      <alignment horizontal="right" vertical="center" shrinkToFit="1"/>
    </xf>
    <xf numFmtId="3" fontId="12" fillId="8" borderId="18" xfId="4" applyNumberFormat="1" applyFont="1" applyFill="1" applyBorder="1" applyAlignment="1">
      <alignment horizontal="right" vertical="center" shrinkToFit="1"/>
    </xf>
    <xf numFmtId="3" fontId="12" fillId="8" borderId="16" xfId="4" applyNumberFormat="1" applyFont="1" applyFill="1" applyBorder="1" applyAlignment="1">
      <alignment horizontal="center" vertical="center" shrinkToFit="1"/>
    </xf>
    <xf numFmtId="3" fontId="12" fillId="8" borderId="17" xfId="4" applyNumberFormat="1" applyFont="1" applyFill="1" applyBorder="1" applyAlignment="1">
      <alignment horizontal="center" vertical="center" shrinkToFit="1"/>
    </xf>
    <xf numFmtId="3" fontId="12" fillId="8" borderId="20" xfId="4" applyNumberFormat="1" applyFont="1" applyFill="1" applyBorder="1" applyAlignment="1">
      <alignment horizontal="right" vertical="center" shrinkToFit="1"/>
    </xf>
    <xf numFmtId="3" fontId="8" fillId="8" borderId="20" xfId="4" applyNumberFormat="1" applyFont="1" applyFill="1" applyBorder="1" applyAlignment="1">
      <alignment horizontal="right" vertical="center" shrinkToFit="1"/>
    </xf>
    <xf numFmtId="179" fontId="8" fillId="8" borderId="20" xfId="4" applyNumberFormat="1" applyFont="1" applyFill="1" applyBorder="1" applyAlignment="1">
      <alignment horizontal="right" vertical="center"/>
    </xf>
    <xf numFmtId="0" fontId="0" fillId="8" borderId="21" xfId="0" applyFill="1" applyBorder="1">
      <alignment vertical="center"/>
    </xf>
    <xf numFmtId="0" fontId="0" fillId="8" borderId="17" xfId="0" applyFill="1" applyBorder="1">
      <alignment vertical="center"/>
    </xf>
  </cellXfs>
  <cellStyles count="5">
    <cellStyle name="쉼표 [0]" xfId="1" builtinId="6"/>
    <cellStyle name="쉼표 [0] 2" xfId="4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"/>
  <sheetViews>
    <sheetView tabSelected="1" workbookViewId="0">
      <selection activeCell="L23" sqref="L23"/>
    </sheetView>
  </sheetViews>
  <sheetFormatPr defaultRowHeight="16.5" x14ac:dyDescent="0.3"/>
  <cols>
    <col min="1" max="1" width="9.75" bestFit="1" customWidth="1"/>
    <col min="3" max="3" width="9" customWidth="1"/>
    <col min="4" max="4" width="14.125" bestFit="1" customWidth="1"/>
    <col min="5" max="10" width="9" customWidth="1"/>
    <col min="11" max="11" width="10" customWidth="1"/>
    <col min="12" max="21" width="9" customWidth="1"/>
    <col min="22" max="22" width="11" bestFit="1" customWidth="1"/>
    <col min="23" max="24" width="9" customWidth="1"/>
    <col min="25" max="25" width="10.5" bestFit="1" customWidth="1"/>
    <col min="26" max="29" width="9" customWidth="1"/>
    <col min="30" max="30" width="11" bestFit="1" customWidth="1"/>
    <col min="31" max="32" width="9" customWidth="1"/>
    <col min="33" max="33" width="13" customWidth="1"/>
    <col min="34" max="34" width="11.875" bestFit="1" customWidth="1"/>
    <col min="35" max="35" width="9.5" bestFit="1" customWidth="1"/>
    <col min="36" max="36" width="9.375" bestFit="1" customWidth="1"/>
    <col min="37" max="37" width="10.875" bestFit="1" customWidth="1"/>
    <col min="38" max="38" width="14.875" bestFit="1" customWidth="1"/>
    <col min="39" max="39" width="11.875" bestFit="1" customWidth="1"/>
    <col min="40" max="40" width="10.875" bestFit="1" customWidth="1"/>
    <col min="41" max="41" width="9.625" bestFit="1" customWidth="1"/>
    <col min="42" max="43" width="10.875" bestFit="1" customWidth="1"/>
    <col min="46" max="46" width="11" bestFit="1" customWidth="1"/>
  </cols>
  <sheetData>
    <row r="1" spans="1:46" ht="19.5" thickBot="1" x14ac:dyDescent="0.35">
      <c r="A1" s="1"/>
      <c r="B1" s="2"/>
      <c r="C1" s="3"/>
      <c r="D1" s="4" t="s">
        <v>0</v>
      </c>
      <c r="E1" s="5" t="s">
        <v>1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8" t="s">
        <v>2</v>
      </c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0"/>
    </row>
    <row r="2" spans="1:46" ht="16.5" customHeight="1" thickBot="1" x14ac:dyDescent="0.35">
      <c r="A2" s="11"/>
      <c r="B2" s="12"/>
      <c r="C2" s="13"/>
      <c r="D2" s="14"/>
      <c r="E2" s="15" t="s">
        <v>3</v>
      </c>
      <c r="F2" s="16"/>
      <c r="G2" s="16"/>
      <c r="H2" s="17"/>
      <c r="I2" s="15" t="s">
        <v>4</v>
      </c>
      <c r="J2" s="16"/>
      <c r="K2" s="16"/>
      <c r="L2" s="16"/>
      <c r="M2" s="16"/>
      <c r="N2" s="18"/>
      <c r="O2" s="18"/>
      <c r="P2" s="18"/>
      <c r="Q2" s="18"/>
      <c r="R2" s="18"/>
      <c r="S2" s="18"/>
      <c r="T2" s="18"/>
      <c r="U2" s="18"/>
      <c r="V2" s="18"/>
      <c r="W2" s="16"/>
      <c r="X2" s="16"/>
      <c r="Y2" s="16"/>
      <c r="Z2" s="16"/>
      <c r="AA2" s="16"/>
      <c r="AB2" s="16"/>
      <c r="AC2" s="16"/>
      <c r="AD2" s="17"/>
      <c r="AE2" s="19" t="s">
        <v>3</v>
      </c>
      <c r="AF2" s="20"/>
      <c r="AG2" s="21"/>
      <c r="AH2" s="22" t="s">
        <v>5</v>
      </c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4"/>
    </row>
    <row r="3" spans="1:46" ht="16.5" customHeight="1" x14ac:dyDescent="0.3">
      <c r="A3" s="11"/>
      <c r="B3" s="12"/>
      <c r="C3" s="13"/>
      <c r="D3" s="14"/>
      <c r="E3" s="25" t="s">
        <v>6</v>
      </c>
      <c r="F3" s="26" t="s">
        <v>7</v>
      </c>
      <c r="G3" s="27" t="s">
        <v>8</v>
      </c>
      <c r="H3" s="28" t="s">
        <v>9</v>
      </c>
      <c r="I3" s="29" t="s">
        <v>10</v>
      </c>
      <c r="J3" s="30"/>
      <c r="K3" s="31" t="s">
        <v>11</v>
      </c>
      <c r="L3" s="30"/>
      <c r="M3" s="32" t="s">
        <v>12</v>
      </c>
      <c r="N3" s="15" t="s">
        <v>13</v>
      </c>
      <c r="O3" s="16"/>
      <c r="P3" s="16"/>
      <c r="Q3" s="16"/>
      <c r="R3" s="16"/>
      <c r="S3" s="16"/>
      <c r="T3" s="16"/>
      <c r="U3" s="16"/>
      <c r="V3" s="17"/>
      <c r="W3" s="33" t="s">
        <v>14</v>
      </c>
      <c r="X3" s="34" t="s">
        <v>15</v>
      </c>
      <c r="Y3" s="34" t="s">
        <v>16</v>
      </c>
      <c r="Z3" s="26" t="s">
        <v>17</v>
      </c>
      <c r="AA3" s="30"/>
      <c r="AB3" s="26" t="s">
        <v>7</v>
      </c>
      <c r="AC3" s="27" t="s">
        <v>8</v>
      </c>
      <c r="AD3" s="35" t="s">
        <v>18</v>
      </c>
      <c r="AE3" s="36" t="s">
        <v>19</v>
      </c>
      <c r="AF3" s="37" t="s">
        <v>20</v>
      </c>
      <c r="AG3" s="38" t="s">
        <v>9</v>
      </c>
      <c r="AH3" s="39" t="s">
        <v>21</v>
      </c>
      <c r="AI3" s="37"/>
      <c r="AJ3" s="37" t="s">
        <v>22</v>
      </c>
      <c r="AK3" s="37"/>
      <c r="AL3" s="37" t="s">
        <v>12</v>
      </c>
      <c r="AM3" s="37" t="s">
        <v>23</v>
      </c>
      <c r="AN3" s="37"/>
      <c r="AO3" s="40" t="s">
        <v>24</v>
      </c>
      <c r="AP3" s="41" t="s">
        <v>25</v>
      </c>
      <c r="AQ3" s="40" t="s">
        <v>26</v>
      </c>
      <c r="AR3" s="40" t="s">
        <v>27</v>
      </c>
      <c r="AS3" s="40" t="s">
        <v>28</v>
      </c>
      <c r="AT3" s="42" t="s">
        <v>18</v>
      </c>
    </row>
    <row r="4" spans="1:46" ht="16.5" customHeight="1" x14ac:dyDescent="0.3">
      <c r="A4" s="11"/>
      <c r="B4" s="12"/>
      <c r="C4" s="13"/>
      <c r="D4" s="14"/>
      <c r="E4" s="25"/>
      <c r="F4" s="26"/>
      <c r="G4" s="27"/>
      <c r="H4" s="28"/>
      <c r="I4" s="43"/>
      <c r="J4" s="30"/>
      <c r="K4" s="30"/>
      <c r="L4" s="30"/>
      <c r="M4" s="32"/>
      <c r="N4" s="44" t="s">
        <v>29</v>
      </c>
      <c r="O4" s="26"/>
      <c r="P4" s="26"/>
      <c r="Q4" s="45" t="s">
        <v>30</v>
      </c>
      <c r="R4" s="26" t="s">
        <v>31</v>
      </c>
      <c r="S4" s="26"/>
      <c r="T4" s="45" t="s">
        <v>32</v>
      </c>
      <c r="U4" s="26" t="s">
        <v>33</v>
      </c>
      <c r="V4" s="35" t="s">
        <v>34</v>
      </c>
      <c r="W4" s="33"/>
      <c r="X4" s="34"/>
      <c r="Y4" s="34"/>
      <c r="Z4" s="30"/>
      <c r="AA4" s="30"/>
      <c r="AB4" s="26"/>
      <c r="AC4" s="27"/>
      <c r="AD4" s="35"/>
      <c r="AE4" s="36"/>
      <c r="AF4" s="37"/>
      <c r="AG4" s="38"/>
      <c r="AH4" s="39"/>
      <c r="AI4" s="37"/>
      <c r="AJ4" s="37"/>
      <c r="AK4" s="37"/>
      <c r="AL4" s="30"/>
      <c r="AM4" s="37"/>
      <c r="AN4" s="37"/>
      <c r="AO4" s="40"/>
      <c r="AP4" s="41"/>
      <c r="AQ4" s="40"/>
      <c r="AR4" s="40"/>
      <c r="AS4" s="40"/>
      <c r="AT4" s="42"/>
    </row>
    <row r="5" spans="1:46" ht="17.25" customHeight="1" thickBot="1" x14ac:dyDescent="0.35">
      <c r="A5" s="46"/>
      <c r="B5" s="47"/>
      <c r="C5" s="48"/>
      <c r="D5" s="49"/>
      <c r="E5" s="50"/>
      <c r="F5" s="51"/>
      <c r="G5" s="52"/>
      <c r="H5" s="53"/>
      <c r="I5" s="54" t="s">
        <v>35</v>
      </c>
      <c r="J5" s="55" t="s">
        <v>36</v>
      </c>
      <c r="K5" s="55" t="s">
        <v>35</v>
      </c>
      <c r="L5" s="55" t="s">
        <v>36</v>
      </c>
      <c r="M5" s="56"/>
      <c r="N5" s="57" t="s">
        <v>35</v>
      </c>
      <c r="O5" s="58" t="s">
        <v>37</v>
      </c>
      <c r="P5" s="59" t="s">
        <v>38</v>
      </c>
      <c r="Q5" s="60" t="s">
        <v>39</v>
      </c>
      <c r="R5" s="61" t="s">
        <v>40</v>
      </c>
      <c r="S5" s="58" t="s">
        <v>41</v>
      </c>
      <c r="T5" s="62" t="s">
        <v>42</v>
      </c>
      <c r="U5" s="51"/>
      <c r="V5" s="63"/>
      <c r="W5" s="64"/>
      <c r="X5" s="65"/>
      <c r="Y5" s="65"/>
      <c r="Z5" s="66" t="s">
        <v>43</v>
      </c>
      <c r="AA5" s="62" t="s">
        <v>44</v>
      </c>
      <c r="AB5" s="51"/>
      <c r="AC5" s="52"/>
      <c r="AD5" s="63"/>
      <c r="AE5" s="67"/>
      <c r="AF5" s="68"/>
      <c r="AG5" s="69"/>
      <c r="AH5" s="70" t="s">
        <v>35</v>
      </c>
      <c r="AI5" s="71" t="s">
        <v>36</v>
      </c>
      <c r="AJ5" s="71" t="s">
        <v>35</v>
      </c>
      <c r="AK5" s="71" t="s">
        <v>36</v>
      </c>
      <c r="AL5" s="72"/>
      <c r="AM5" s="71" t="s">
        <v>21</v>
      </c>
      <c r="AN5" s="71" t="s">
        <v>22</v>
      </c>
      <c r="AO5" s="73"/>
      <c r="AP5" s="74"/>
      <c r="AQ5" s="73"/>
      <c r="AR5" s="73"/>
      <c r="AS5" s="73"/>
      <c r="AT5" s="75"/>
    </row>
    <row r="6" spans="1:46" x14ac:dyDescent="0.3">
      <c r="A6" s="76">
        <v>43191</v>
      </c>
      <c r="B6" s="77" t="str">
        <f>IF(TRIM(A6)="","","(" &amp; MID("일월화수목금토",WEEKDAY(A6),1) &amp; ")")</f>
        <v>(일)</v>
      </c>
      <c r="C6" s="78" t="str">
        <f>IF(TRIM(A6)="","",$C$74)</f>
        <v>인원</v>
      </c>
      <c r="D6" s="79"/>
      <c r="E6" s="80"/>
      <c r="F6" s="81"/>
      <c r="G6" s="81"/>
      <c r="H6" s="82"/>
      <c r="I6" s="80"/>
      <c r="J6" s="81"/>
      <c r="K6" s="81"/>
      <c r="L6" s="81"/>
      <c r="M6" s="83"/>
      <c r="N6" s="80"/>
      <c r="O6" s="81"/>
      <c r="P6" s="81"/>
      <c r="Q6" s="81"/>
      <c r="R6" s="81"/>
      <c r="S6" s="81"/>
      <c r="T6" s="81"/>
      <c r="U6" s="84"/>
      <c r="V6" s="82"/>
      <c r="W6" s="85"/>
      <c r="X6" s="81"/>
      <c r="Y6" s="81"/>
      <c r="Z6" s="81"/>
      <c r="AA6" s="81"/>
      <c r="AB6" s="81"/>
      <c r="AC6" s="81"/>
      <c r="AD6" s="82"/>
      <c r="AE6" s="86"/>
      <c r="AF6" s="87"/>
      <c r="AG6" s="82"/>
      <c r="AH6" s="88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2"/>
    </row>
    <row r="7" spans="1:46" x14ac:dyDescent="0.3">
      <c r="A7" s="90"/>
      <c r="B7" s="91"/>
      <c r="C7" s="92" t="str">
        <f>IF(TRIM(C6)="","",$C$75)</f>
        <v>매출</v>
      </c>
      <c r="D7" s="93"/>
      <c r="E7" s="94"/>
      <c r="F7" s="95"/>
      <c r="G7" s="95"/>
      <c r="H7" s="96"/>
      <c r="I7" s="97"/>
      <c r="J7" s="98"/>
      <c r="K7" s="98"/>
      <c r="L7" s="98"/>
      <c r="M7" s="99"/>
      <c r="N7" s="100"/>
      <c r="O7" s="101"/>
      <c r="P7" s="101"/>
      <c r="Q7" s="101"/>
      <c r="R7" s="101"/>
      <c r="S7" s="101"/>
      <c r="T7" s="101"/>
      <c r="U7" s="102"/>
      <c r="V7" s="103"/>
      <c r="W7" s="104"/>
      <c r="X7" s="98"/>
      <c r="Y7" s="98"/>
      <c r="Z7" s="98"/>
      <c r="AA7" s="98"/>
      <c r="AB7" s="98"/>
      <c r="AC7" s="98"/>
      <c r="AD7" s="96"/>
      <c r="AE7" s="105"/>
      <c r="AF7" s="106"/>
      <c r="AG7" s="96"/>
      <c r="AH7" s="107"/>
      <c r="AI7" s="108"/>
      <c r="AJ7" s="108"/>
      <c r="AK7" s="108"/>
      <c r="AL7" s="108"/>
      <c r="AM7" s="108"/>
      <c r="AN7" s="108"/>
      <c r="AO7" s="109"/>
      <c r="AP7" s="109"/>
      <c r="AQ7" s="109"/>
      <c r="AR7" s="109"/>
      <c r="AS7" s="109"/>
      <c r="AT7" s="96"/>
    </row>
    <row r="8" spans="1:46" x14ac:dyDescent="0.3">
      <c r="A8" s="90">
        <v>43192</v>
      </c>
      <c r="B8" s="91" t="str">
        <f t="shared" ref="B8" si="0">IF(TRIM(A8)="","","(" &amp; MID("일월화수목금토",WEEKDAY(A8),1) &amp; ")")</f>
        <v>(월)</v>
      </c>
      <c r="C8" s="92" t="str">
        <f t="shared" ref="C8" si="1">IF(TRIM(A8)="","",$C$74)</f>
        <v>인원</v>
      </c>
      <c r="D8" s="93"/>
      <c r="E8" s="97"/>
      <c r="F8" s="98"/>
      <c r="G8" s="98"/>
      <c r="H8" s="82"/>
      <c r="I8" s="97"/>
      <c r="J8" s="98"/>
      <c r="K8" s="98"/>
      <c r="L8" s="98"/>
      <c r="M8" s="99"/>
      <c r="N8" s="97"/>
      <c r="O8" s="98"/>
      <c r="P8" s="98"/>
      <c r="Q8" s="98"/>
      <c r="R8" s="98"/>
      <c r="S8" s="98"/>
      <c r="T8" s="98"/>
      <c r="U8" s="110"/>
      <c r="V8" s="82"/>
      <c r="W8" s="104"/>
      <c r="X8" s="98"/>
      <c r="Y8" s="98"/>
      <c r="Z8" s="98"/>
      <c r="AA8" s="98"/>
      <c r="AB8" s="98"/>
      <c r="AC8" s="98"/>
      <c r="AD8" s="82"/>
      <c r="AE8" s="111"/>
      <c r="AF8" s="112"/>
      <c r="AG8" s="82"/>
      <c r="AH8" s="113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82"/>
    </row>
    <row r="9" spans="1:46" x14ac:dyDescent="0.3">
      <c r="A9" s="90"/>
      <c r="B9" s="91"/>
      <c r="C9" s="92" t="str">
        <f t="shared" ref="C9" si="2">IF(TRIM(C8)="","",$C$75)</f>
        <v>매출</v>
      </c>
      <c r="D9" s="93"/>
      <c r="E9" s="94"/>
      <c r="F9" s="95"/>
      <c r="G9" s="95"/>
      <c r="H9" s="96"/>
      <c r="I9" s="97"/>
      <c r="J9" s="98"/>
      <c r="K9" s="98"/>
      <c r="L9" s="98"/>
      <c r="M9" s="99"/>
      <c r="N9" s="100"/>
      <c r="O9" s="101"/>
      <c r="P9" s="101"/>
      <c r="Q9" s="101"/>
      <c r="R9" s="101"/>
      <c r="S9" s="101"/>
      <c r="T9" s="101"/>
      <c r="U9" s="102"/>
      <c r="V9" s="103"/>
      <c r="W9" s="104"/>
      <c r="X9" s="98"/>
      <c r="Y9" s="98"/>
      <c r="Z9" s="98"/>
      <c r="AA9" s="98"/>
      <c r="AB9" s="98"/>
      <c r="AC9" s="98"/>
      <c r="AD9" s="96"/>
      <c r="AE9" s="105"/>
      <c r="AF9" s="106"/>
      <c r="AG9" s="96"/>
      <c r="AH9" s="113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96"/>
    </row>
    <row r="10" spans="1:46" x14ac:dyDescent="0.3">
      <c r="A10" s="76">
        <v>43193</v>
      </c>
      <c r="B10" s="91" t="str">
        <f t="shared" ref="B10" si="3">IF(TRIM(A10)="","","(" &amp; MID("일월화수목금토",WEEKDAY(A10),1) &amp; ")")</f>
        <v>(화)</v>
      </c>
      <c r="C10" s="92" t="str">
        <f>IF(TRIM(A10)="","",$C$74)</f>
        <v>인원</v>
      </c>
      <c r="D10" s="93"/>
      <c r="E10" s="97"/>
      <c r="F10" s="98"/>
      <c r="G10" s="98"/>
      <c r="H10" s="82"/>
      <c r="I10" s="97"/>
      <c r="J10" s="98"/>
      <c r="K10" s="98"/>
      <c r="L10" s="98"/>
      <c r="M10" s="99"/>
      <c r="N10" s="97"/>
      <c r="O10" s="98"/>
      <c r="P10" s="98"/>
      <c r="Q10" s="98"/>
      <c r="R10" s="98"/>
      <c r="S10" s="98"/>
      <c r="T10" s="98"/>
      <c r="U10" s="110"/>
      <c r="V10" s="82"/>
      <c r="W10" s="104"/>
      <c r="X10" s="98"/>
      <c r="Y10" s="98"/>
      <c r="Z10" s="98"/>
      <c r="AA10" s="98"/>
      <c r="AB10" s="98"/>
      <c r="AC10" s="98"/>
      <c r="AD10" s="82"/>
      <c r="AE10" s="111"/>
      <c r="AF10" s="112"/>
      <c r="AG10" s="82"/>
      <c r="AH10" s="115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82"/>
    </row>
    <row r="11" spans="1:46" x14ac:dyDescent="0.3">
      <c r="A11" s="90"/>
      <c r="B11" s="91"/>
      <c r="C11" s="92" t="str">
        <f>IF(TRIM(C10)="","",$C$75)</f>
        <v>매출</v>
      </c>
      <c r="D11" s="93"/>
      <c r="E11" s="94"/>
      <c r="F11" s="95"/>
      <c r="G11" s="95"/>
      <c r="H11" s="96"/>
      <c r="I11" s="97"/>
      <c r="J11" s="98"/>
      <c r="K11" s="98"/>
      <c r="L11" s="98"/>
      <c r="M11" s="99"/>
      <c r="N11" s="100"/>
      <c r="O11" s="101"/>
      <c r="P11" s="101"/>
      <c r="Q11" s="101"/>
      <c r="R11" s="101"/>
      <c r="S11" s="101"/>
      <c r="T11" s="101"/>
      <c r="U11" s="102"/>
      <c r="V11" s="103"/>
      <c r="W11" s="104"/>
      <c r="X11" s="98"/>
      <c r="Y11" s="98"/>
      <c r="Z11" s="98"/>
      <c r="AA11" s="98"/>
      <c r="AB11" s="98"/>
      <c r="AC11" s="98"/>
      <c r="AD11" s="96"/>
      <c r="AE11" s="105"/>
      <c r="AF11" s="106"/>
      <c r="AG11" s="96"/>
      <c r="AH11" s="117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96"/>
    </row>
    <row r="12" spans="1:46" x14ac:dyDescent="0.3">
      <c r="A12" s="90">
        <v>43194</v>
      </c>
      <c r="B12" s="119" t="s">
        <v>45</v>
      </c>
      <c r="C12" s="92" t="str">
        <f>IF(TRIM(A12)="","",$C$74)</f>
        <v>인원</v>
      </c>
      <c r="D12" s="93"/>
      <c r="E12" s="94"/>
      <c r="F12" s="95"/>
      <c r="G12" s="95"/>
      <c r="H12" s="120"/>
      <c r="I12" s="97"/>
      <c r="J12" s="98"/>
      <c r="K12" s="98"/>
      <c r="L12" s="98"/>
      <c r="M12" s="99"/>
      <c r="N12" s="97"/>
      <c r="O12" s="98"/>
      <c r="P12" s="101"/>
      <c r="Q12" s="101"/>
      <c r="R12" s="101"/>
      <c r="S12" s="98"/>
      <c r="T12" s="101"/>
      <c r="U12" s="102"/>
      <c r="V12" s="82"/>
      <c r="W12" s="104"/>
      <c r="X12" s="98"/>
      <c r="Y12" s="98"/>
      <c r="Z12" s="98"/>
      <c r="AA12" s="98"/>
      <c r="AB12" s="98"/>
      <c r="AC12" s="98"/>
      <c r="AD12" s="120"/>
      <c r="AE12" s="105"/>
      <c r="AF12" s="106"/>
      <c r="AG12" s="120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20"/>
    </row>
    <row r="13" spans="1:46" x14ac:dyDescent="0.3">
      <c r="A13" s="90"/>
      <c r="B13" s="77"/>
      <c r="C13" s="92" t="str">
        <f>IF(TRIM(C12)="","",$C$75)</f>
        <v>매출</v>
      </c>
      <c r="D13" s="93"/>
      <c r="E13" s="94"/>
      <c r="F13" s="95"/>
      <c r="G13" s="95"/>
      <c r="H13" s="120"/>
      <c r="I13" s="97"/>
      <c r="J13" s="98"/>
      <c r="K13" s="98"/>
      <c r="L13" s="98"/>
      <c r="M13" s="99"/>
      <c r="N13" s="100"/>
      <c r="O13" s="101"/>
      <c r="P13" s="101"/>
      <c r="Q13" s="101"/>
      <c r="R13" s="101"/>
      <c r="S13" s="101"/>
      <c r="T13" s="101"/>
      <c r="U13" s="102"/>
      <c r="V13" s="103"/>
      <c r="W13" s="104"/>
      <c r="X13" s="98"/>
      <c r="Y13" s="98"/>
      <c r="Z13" s="98"/>
      <c r="AA13" s="98"/>
      <c r="AB13" s="98"/>
      <c r="AC13" s="98"/>
      <c r="AD13" s="120"/>
      <c r="AE13" s="105"/>
      <c r="AF13" s="106"/>
      <c r="AG13" s="120"/>
      <c r="AH13" s="117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20"/>
    </row>
    <row r="14" spans="1:46" x14ac:dyDescent="0.3">
      <c r="A14" s="76">
        <v>43195</v>
      </c>
      <c r="B14" s="91" t="str">
        <f t="shared" ref="B14" si="4">IF(TRIM(A14)="","","(" &amp; MID("일월화수목금토",WEEKDAY(A14),1) &amp; ")")</f>
        <v>(목)</v>
      </c>
      <c r="C14" s="92" t="str">
        <f t="shared" ref="C14" si="5">IF(TRIM(A14)="","",$C$74)</f>
        <v>인원</v>
      </c>
      <c r="D14" s="93"/>
      <c r="E14" s="97"/>
      <c r="F14" s="98"/>
      <c r="G14" s="98"/>
      <c r="H14" s="82"/>
      <c r="I14" s="97"/>
      <c r="J14" s="98"/>
      <c r="K14" s="98"/>
      <c r="L14" s="98"/>
      <c r="M14" s="99"/>
      <c r="N14" s="97"/>
      <c r="O14" s="98"/>
      <c r="P14" s="98"/>
      <c r="Q14" s="98"/>
      <c r="R14" s="98"/>
      <c r="S14" s="98"/>
      <c r="T14" s="98"/>
      <c r="U14" s="110"/>
      <c r="V14" s="82"/>
      <c r="W14" s="104"/>
      <c r="X14" s="98"/>
      <c r="Y14" s="98"/>
      <c r="Z14" s="98"/>
      <c r="AA14" s="98"/>
      <c r="AB14" s="98"/>
      <c r="AC14" s="98"/>
      <c r="AD14" s="82"/>
      <c r="AE14" s="111"/>
      <c r="AF14" s="112"/>
      <c r="AG14" s="82"/>
      <c r="AH14" s="115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82"/>
    </row>
    <row r="15" spans="1:46" x14ac:dyDescent="0.3">
      <c r="A15" s="90"/>
      <c r="B15" s="91"/>
      <c r="C15" s="92" t="str">
        <f t="shared" ref="C15" si="6">IF(TRIM(C14)="","",$C$75)</f>
        <v>매출</v>
      </c>
      <c r="D15" s="93"/>
      <c r="E15" s="94"/>
      <c r="F15" s="95"/>
      <c r="G15" s="95"/>
      <c r="H15" s="96"/>
      <c r="I15" s="97"/>
      <c r="J15" s="98"/>
      <c r="K15" s="98"/>
      <c r="L15" s="98"/>
      <c r="M15" s="99"/>
      <c r="N15" s="100"/>
      <c r="O15" s="101"/>
      <c r="P15" s="101"/>
      <c r="Q15" s="101"/>
      <c r="R15" s="101"/>
      <c r="S15" s="101"/>
      <c r="T15" s="101"/>
      <c r="U15" s="102"/>
      <c r="V15" s="103"/>
      <c r="W15" s="104"/>
      <c r="X15" s="98"/>
      <c r="Y15" s="98"/>
      <c r="Z15" s="98"/>
      <c r="AA15" s="98"/>
      <c r="AB15" s="98"/>
      <c r="AC15" s="98"/>
      <c r="AD15" s="96"/>
      <c r="AE15" s="105"/>
      <c r="AF15" s="106"/>
      <c r="AG15" s="96"/>
      <c r="AH15" s="117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96"/>
    </row>
    <row r="16" spans="1:46" x14ac:dyDescent="0.3">
      <c r="A16" s="90">
        <v>43196</v>
      </c>
      <c r="B16" s="91" t="str">
        <f t="shared" ref="B16" si="7">IF(TRIM(A16)="","","(" &amp; MID("일월화수목금토",WEEKDAY(A16),1) &amp; ")")</f>
        <v>(금)</v>
      </c>
      <c r="C16" s="92" t="str">
        <f t="shared" ref="C16" si="8">IF(TRIM(A16)="","",$C$74)</f>
        <v>인원</v>
      </c>
      <c r="D16" s="93"/>
      <c r="E16" s="97"/>
      <c r="F16" s="98"/>
      <c r="G16" s="98"/>
      <c r="H16" s="82"/>
      <c r="I16" s="97"/>
      <c r="J16" s="98"/>
      <c r="K16" s="98"/>
      <c r="L16" s="98"/>
      <c r="M16" s="99"/>
      <c r="N16" s="97"/>
      <c r="O16" s="98"/>
      <c r="P16" s="98"/>
      <c r="Q16" s="98"/>
      <c r="R16" s="98"/>
      <c r="S16" s="98"/>
      <c r="T16" s="98"/>
      <c r="U16" s="110"/>
      <c r="V16" s="82"/>
      <c r="W16" s="104"/>
      <c r="X16" s="98"/>
      <c r="Y16" s="98"/>
      <c r="Z16" s="98"/>
      <c r="AA16" s="98"/>
      <c r="AB16" s="98"/>
      <c r="AC16" s="98"/>
      <c r="AD16" s="82"/>
      <c r="AE16" s="111"/>
      <c r="AF16" s="112"/>
      <c r="AG16" s="82"/>
      <c r="AH16" s="115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82"/>
    </row>
    <row r="17" spans="1:46" x14ac:dyDescent="0.3">
      <c r="A17" s="90"/>
      <c r="B17" s="91"/>
      <c r="C17" s="92" t="str">
        <f t="shared" ref="C17" si="9">IF(TRIM(C16)="","",$C$75)</f>
        <v>매출</v>
      </c>
      <c r="D17" s="93"/>
      <c r="E17" s="94"/>
      <c r="F17" s="95"/>
      <c r="G17" s="95"/>
      <c r="H17" s="96"/>
      <c r="I17" s="97"/>
      <c r="J17" s="98"/>
      <c r="K17" s="98"/>
      <c r="L17" s="98"/>
      <c r="M17" s="99"/>
      <c r="N17" s="100"/>
      <c r="O17" s="101"/>
      <c r="P17" s="101"/>
      <c r="Q17" s="101"/>
      <c r="R17" s="101"/>
      <c r="S17" s="101"/>
      <c r="T17" s="101"/>
      <c r="U17" s="102"/>
      <c r="V17" s="103"/>
      <c r="W17" s="104"/>
      <c r="X17" s="98"/>
      <c r="Y17" s="98"/>
      <c r="Z17" s="98"/>
      <c r="AA17" s="98"/>
      <c r="AB17" s="98"/>
      <c r="AC17" s="98"/>
      <c r="AD17" s="96"/>
      <c r="AE17" s="105"/>
      <c r="AF17" s="106"/>
      <c r="AG17" s="96"/>
      <c r="AH17" s="117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96"/>
    </row>
    <row r="18" spans="1:46" ht="19.5" customHeight="1" x14ac:dyDescent="0.3">
      <c r="A18" s="76">
        <v>43197</v>
      </c>
      <c r="B18" s="91" t="str">
        <f t="shared" ref="B18" si="10">IF(TRIM(A18)="","","(" &amp; MID("일월화수목금토",WEEKDAY(A18),1) &amp; ")")</f>
        <v>(토)</v>
      </c>
      <c r="C18" s="92" t="str">
        <f t="shared" ref="C18" si="11">IF(TRIM(A18)="","",$C$74)</f>
        <v>인원</v>
      </c>
      <c r="D18" s="93"/>
      <c r="E18" s="97"/>
      <c r="F18" s="98"/>
      <c r="G18" s="98"/>
      <c r="H18" s="82"/>
      <c r="I18" s="97"/>
      <c r="J18" s="98"/>
      <c r="K18" s="98"/>
      <c r="L18" s="98"/>
      <c r="M18" s="99"/>
      <c r="N18" s="97"/>
      <c r="O18" s="98"/>
      <c r="P18" s="98"/>
      <c r="Q18" s="98"/>
      <c r="R18" s="98"/>
      <c r="S18" s="98"/>
      <c r="T18" s="98"/>
      <c r="U18" s="110"/>
      <c r="V18" s="82"/>
      <c r="W18" s="104"/>
      <c r="X18" s="98"/>
      <c r="Y18" s="98"/>
      <c r="Z18" s="98"/>
      <c r="AA18" s="98"/>
      <c r="AB18" s="98"/>
      <c r="AC18" s="98"/>
      <c r="AD18" s="82"/>
      <c r="AE18" s="111"/>
      <c r="AF18" s="112"/>
      <c r="AG18" s="82"/>
      <c r="AH18" s="115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82"/>
    </row>
    <row r="19" spans="1:46" x14ac:dyDescent="0.3">
      <c r="A19" s="90"/>
      <c r="B19" s="91"/>
      <c r="C19" s="92" t="str">
        <f>IF(TRIM(C18)="","",$C$75)</f>
        <v>매출</v>
      </c>
      <c r="D19" s="93"/>
      <c r="E19" s="94"/>
      <c r="F19" s="95"/>
      <c r="G19" s="95"/>
      <c r="H19" s="96"/>
      <c r="I19" s="97"/>
      <c r="J19" s="98"/>
      <c r="K19" s="98"/>
      <c r="L19" s="98"/>
      <c r="M19" s="99"/>
      <c r="N19" s="100"/>
      <c r="O19" s="101"/>
      <c r="P19" s="101"/>
      <c r="Q19" s="101"/>
      <c r="R19" s="101"/>
      <c r="S19" s="101"/>
      <c r="T19" s="101"/>
      <c r="U19" s="102"/>
      <c r="V19" s="103"/>
      <c r="W19" s="104"/>
      <c r="X19" s="98"/>
      <c r="Y19" s="98"/>
      <c r="Z19" s="98"/>
      <c r="AA19" s="98"/>
      <c r="AB19" s="98"/>
      <c r="AC19" s="98"/>
      <c r="AD19" s="96"/>
      <c r="AE19" s="105"/>
      <c r="AF19" s="106"/>
      <c r="AG19" s="96"/>
      <c r="AH19" s="117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96"/>
    </row>
    <row r="20" spans="1:46" x14ac:dyDescent="0.3">
      <c r="A20" s="90">
        <v>43198</v>
      </c>
      <c r="B20" s="77" t="str">
        <f t="shared" ref="B20" si="12">IF(TRIM(A20)="","","(" &amp; MID("일월화수목금토",WEEKDAY(A20),1) &amp; ")")</f>
        <v>(일)</v>
      </c>
      <c r="C20" s="92" t="str">
        <f t="shared" ref="C20" si="13">IF(TRIM(A20)="","",$C$74)</f>
        <v>인원</v>
      </c>
      <c r="D20" s="93"/>
      <c r="E20" s="97"/>
      <c r="F20" s="98"/>
      <c r="G20" s="98"/>
      <c r="H20" s="82"/>
      <c r="I20" s="97"/>
      <c r="J20" s="98"/>
      <c r="K20" s="98"/>
      <c r="L20" s="98"/>
      <c r="M20" s="99"/>
      <c r="N20" s="97"/>
      <c r="O20" s="98"/>
      <c r="P20" s="98"/>
      <c r="Q20" s="98"/>
      <c r="R20" s="98"/>
      <c r="S20" s="98"/>
      <c r="T20" s="98"/>
      <c r="U20" s="110"/>
      <c r="V20" s="82"/>
      <c r="W20" s="104"/>
      <c r="X20" s="98"/>
      <c r="Y20" s="98"/>
      <c r="Z20" s="98"/>
      <c r="AA20" s="98"/>
      <c r="AB20" s="98"/>
      <c r="AC20" s="98"/>
      <c r="AD20" s="82"/>
      <c r="AE20" s="111"/>
      <c r="AF20" s="112"/>
      <c r="AG20" s="82"/>
      <c r="AH20" s="115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82"/>
    </row>
    <row r="21" spans="1:46" x14ac:dyDescent="0.3">
      <c r="A21" s="90"/>
      <c r="B21" s="91"/>
      <c r="C21" s="92" t="str">
        <f>IF(TRIM(C20)="","",$C$75)</f>
        <v>매출</v>
      </c>
      <c r="D21" s="93"/>
      <c r="E21" s="94"/>
      <c r="F21" s="95"/>
      <c r="G21" s="95"/>
      <c r="H21" s="96"/>
      <c r="I21" s="97"/>
      <c r="J21" s="98"/>
      <c r="K21" s="98"/>
      <c r="L21" s="98"/>
      <c r="M21" s="99"/>
      <c r="N21" s="100"/>
      <c r="O21" s="101"/>
      <c r="P21" s="101"/>
      <c r="Q21" s="101"/>
      <c r="R21" s="101"/>
      <c r="S21" s="101"/>
      <c r="T21" s="101"/>
      <c r="U21" s="102"/>
      <c r="V21" s="103"/>
      <c r="W21" s="104"/>
      <c r="X21" s="98"/>
      <c r="Y21" s="98"/>
      <c r="Z21" s="98"/>
      <c r="AA21" s="98"/>
      <c r="AB21" s="98"/>
      <c r="AC21" s="98"/>
      <c r="AD21" s="96"/>
      <c r="AE21" s="105"/>
      <c r="AF21" s="106"/>
      <c r="AG21" s="96"/>
      <c r="AH21" s="117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96"/>
    </row>
    <row r="22" spans="1:46" x14ac:dyDescent="0.3">
      <c r="A22" s="76">
        <v>43199</v>
      </c>
      <c r="B22" s="91" t="str">
        <f t="shared" ref="B22:B64" si="14">IF(TRIM(A22)="","","(" &amp; MID("일월화수목금토",WEEKDAY(A22),1) &amp; ")")</f>
        <v>(월)</v>
      </c>
      <c r="C22" s="92" t="str">
        <f>IF(TRIM(A22)="","",$C$74)</f>
        <v>인원</v>
      </c>
      <c r="D22" s="93"/>
      <c r="E22" s="97"/>
      <c r="F22" s="98"/>
      <c r="G22" s="98"/>
      <c r="H22" s="82"/>
      <c r="I22" s="97"/>
      <c r="J22" s="98"/>
      <c r="K22" s="98"/>
      <c r="L22" s="98"/>
      <c r="M22" s="99"/>
      <c r="N22" s="97"/>
      <c r="O22" s="98"/>
      <c r="P22" s="98"/>
      <c r="Q22" s="98"/>
      <c r="R22" s="98"/>
      <c r="S22" s="98"/>
      <c r="T22" s="98"/>
      <c r="U22" s="110"/>
      <c r="V22" s="82"/>
      <c r="W22" s="104"/>
      <c r="X22" s="98"/>
      <c r="Y22" s="98"/>
      <c r="Z22" s="98"/>
      <c r="AA22" s="98"/>
      <c r="AB22" s="98"/>
      <c r="AC22" s="98"/>
      <c r="AD22" s="82"/>
      <c r="AE22" s="111"/>
      <c r="AF22" s="112"/>
      <c r="AG22" s="82"/>
      <c r="AH22" s="121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82"/>
    </row>
    <row r="23" spans="1:46" x14ac:dyDescent="0.3">
      <c r="A23" s="90"/>
      <c r="B23" s="91"/>
      <c r="C23" s="92" t="str">
        <f>IF(TRIM(C22)="","",$C$75)</f>
        <v>매출</v>
      </c>
      <c r="D23" s="93"/>
      <c r="E23" s="94"/>
      <c r="F23" s="95"/>
      <c r="G23" s="95"/>
      <c r="H23" s="96"/>
      <c r="I23" s="97"/>
      <c r="J23" s="98"/>
      <c r="K23" s="98"/>
      <c r="L23" s="98"/>
      <c r="M23" s="99"/>
      <c r="N23" s="100"/>
      <c r="O23" s="101"/>
      <c r="P23" s="101"/>
      <c r="Q23" s="101"/>
      <c r="R23" s="101"/>
      <c r="S23" s="101"/>
      <c r="T23" s="101"/>
      <c r="U23" s="102"/>
      <c r="V23" s="103"/>
      <c r="W23" s="104"/>
      <c r="X23" s="98"/>
      <c r="Y23" s="98"/>
      <c r="Z23" s="98"/>
      <c r="AA23" s="98"/>
      <c r="AB23" s="98"/>
      <c r="AC23" s="98"/>
      <c r="AD23" s="96"/>
      <c r="AE23" s="105"/>
      <c r="AF23" s="106"/>
      <c r="AG23" s="96"/>
      <c r="AH23" s="123"/>
      <c r="AI23" s="124"/>
      <c r="AJ23" s="122"/>
      <c r="AK23" s="124"/>
      <c r="AL23" s="125"/>
      <c r="AM23" s="125"/>
      <c r="AN23" s="125"/>
      <c r="AO23" s="122"/>
      <c r="AP23" s="125"/>
      <c r="AQ23" s="122"/>
      <c r="AR23" s="122"/>
      <c r="AS23" s="122"/>
      <c r="AT23" s="96"/>
    </row>
    <row r="24" spans="1:46" x14ac:dyDescent="0.3">
      <c r="A24" s="90">
        <v>43200</v>
      </c>
      <c r="B24" s="91" t="str">
        <f t="shared" ref="B24:B66" si="15">IF(TRIM(A24)="","","(" &amp; MID("일월화수목금토",WEEKDAY(A24),1) &amp; ")")</f>
        <v>(화)</v>
      </c>
      <c r="C24" s="92" t="str">
        <f>IF(TRIM(A24)="","",$C$74)</f>
        <v>인원</v>
      </c>
      <c r="D24" s="93"/>
      <c r="E24" s="94"/>
      <c r="F24" s="95"/>
      <c r="G24" s="95"/>
      <c r="H24" s="120"/>
      <c r="I24" s="97"/>
      <c r="J24" s="98"/>
      <c r="K24" s="98"/>
      <c r="L24" s="98"/>
      <c r="M24" s="99"/>
      <c r="N24" s="100"/>
      <c r="O24" s="101"/>
      <c r="P24" s="101"/>
      <c r="Q24" s="101"/>
      <c r="R24" s="101"/>
      <c r="S24" s="101"/>
      <c r="T24" s="101"/>
      <c r="U24" s="102"/>
      <c r="V24" s="103"/>
      <c r="W24" s="104"/>
      <c r="X24" s="98"/>
      <c r="Y24" s="98"/>
      <c r="Z24" s="98"/>
      <c r="AA24" s="98"/>
      <c r="AB24" s="98"/>
      <c r="AC24" s="98"/>
      <c r="AD24" s="120"/>
      <c r="AE24" s="105"/>
      <c r="AF24" s="106"/>
      <c r="AG24" s="120"/>
      <c r="AH24" s="123"/>
      <c r="AI24" s="124"/>
      <c r="AJ24" s="122"/>
      <c r="AK24" s="124"/>
      <c r="AL24" s="125"/>
      <c r="AM24" s="122"/>
      <c r="AN24" s="122"/>
      <c r="AO24" s="122"/>
      <c r="AP24" s="122"/>
      <c r="AQ24" s="122"/>
      <c r="AR24" s="122"/>
      <c r="AS24" s="122"/>
      <c r="AT24" s="120"/>
    </row>
    <row r="25" spans="1:46" x14ac:dyDescent="0.3">
      <c r="A25" s="90"/>
      <c r="B25" s="91"/>
      <c r="C25" s="92" t="str">
        <f>IF(TRIM(C24)="","",$C$75)</f>
        <v>매출</v>
      </c>
      <c r="D25" s="93"/>
      <c r="E25" s="94"/>
      <c r="F25" s="95"/>
      <c r="G25" s="95"/>
      <c r="H25" s="120"/>
      <c r="I25" s="97"/>
      <c r="J25" s="98"/>
      <c r="K25" s="98"/>
      <c r="L25" s="98"/>
      <c r="M25" s="99"/>
      <c r="N25" s="100"/>
      <c r="O25" s="101"/>
      <c r="P25" s="101"/>
      <c r="Q25" s="101"/>
      <c r="R25" s="101"/>
      <c r="S25" s="101"/>
      <c r="T25" s="101"/>
      <c r="U25" s="102"/>
      <c r="V25" s="103"/>
      <c r="W25" s="104"/>
      <c r="X25" s="98"/>
      <c r="Y25" s="98"/>
      <c r="Z25" s="98"/>
      <c r="AA25" s="98"/>
      <c r="AB25" s="98"/>
      <c r="AC25" s="98"/>
      <c r="AD25" s="120"/>
      <c r="AE25" s="105"/>
      <c r="AF25" s="106"/>
      <c r="AG25" s="120"/>
      <c r="AH25" s="123"/>
      <c r="AI25" s="124"/>
      <c r="AJ25" s="122"/>
      <c r="AK25" s="124"/>
      <c r="AL25" s="125"/>
      <c r="AM25" s="122"/>
      <c r="AN25" s="122"/>
      <c r="AO25" s="122"/>
      <c r="AP25" s="122"/>
      <c r="AQ25" s="122"/>
      <c r="AR25" s="122"/>
      <c r="AS25" s="122"/>
      <c r="AT25" s="120"/>
    </row>
    <row r="26" spans="1:46" x14ac:dyDescent="0.3">
      <c r="A26" s="76">
        <v>43201</v>
      </c>
      <c r="B26" s="119" t="s">
        <v>46</v>
      </c>
      <c r="C26" s="92" t="str">
        <f t="shared" ref="C26" si="16">IF(TRIM(A26)="","",$C$74)</f>
        <v>인원</v>
      </c>
      <c r="D26" s="93"/>
      <c r="E26" s="97"/>
      <c r="F26" s="98"/>
      <c r="G26" s="98"/>
      <c r="H26" s="82"/>
      <c r="I26" s="97"/>
      <c r="J26" s="98"/>
      <c r="K26" s="98"/>
      <c r="L26" s="126"/>
      <c r="M26" s="99"/>
      <c r="N26" s="97"/>
      <c r="O26" s="98"/>
      <c r="P26" s="98"/>
      <c r="Q26" s="98"/>
      <c r="R26" s="98"/>
      <c r="S26" s="98"/>
      <c r="T26" s="98"/>
      <c r="U26" s="110"/>
      <c r="V26" s="82"/>
      <c r="W26" s="104"/>
      <c r="X26" s="98"/>
      <c r="Y26" s="98"/>
      <c r="Z26" s="98"/>
      <c r="AA26" s="98"/>
      <c r="AB26" s="98"/>
      <c r="AC26" s="98"/>
      <c r="AD26" s="82"/>
      <c r="AE26" s="111"/>
      <c r="AF26" s="112"/>
      <c r="AG26" s="82"/>
      <c r="AH26" s="127"/>
      <c r="AI26" s="124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82"/>
    </row>
    <row r="27" spans="1:46" x14ac:dyDescent="0.3">
      <c r="A27" s="90"/>
      <c r="B27" s="77"/>
      <c r="C27" s="92" t="str">
        <f t="shared" ref="C27" si="17">IF(TRIM(C26)="","",$C$75)</f>
        <v>매출</v>
      </c>
      <c r="D27" s="93"/>
      <c r="E27" s="94"/>
      <c r="F27" s="95"/>
      <c r="G27" s="95"/>
      <c r="H27" s="96"/>
      <c r="I27" s="97"/>
      <c r="J27" s="98"/>
      <c r="K27" s="98"/>
      <c r="L27" s="98"/>
      <c r="M27" s="99"/>
      <c r="N27" s="100"/>
      <c r="O27" s="101"/>
      <c r="P27" s="101"/>
      <c r="Q27" s="101"/>
      <c r="R27" s="101"/>
      <c r="S27" s="101"/>
      <c r="T27" s="101"/>
      <c r="U27" s="102"/>
      <c r="V27" s="103"/>
      <c r="W27" s="104"/>
      <c r="X27" s="98"/>
      <c r="Y27" s="98"/>
      <c r="Z27" s="98"/>
      <c r="AA27" s="98"/>
      <c r="AB27" s="98"/>
      <c r="AC27" s="98"/>
      <c r="AD27" s="96"/>
      <c r="AE27" s="105"/>
      <c r="AF27" s="106"/>
      <c r="AG27" s="96"/>
      <c r="AH27" s="123"/>
      <c r="AI27" s="124"/>
      <c r="AJ27" s="122"/>
      <c r="AK27" s="124"/>
      <c r="AL27" s="125"/>
      <c r="AM27" s="124"/>
      <c r="AN27" s="124"/>
      <c r="AO27" s="122"/>
      <c r="AP27" s="124"/>
      <c r="AQ27" s="122"/>
      <c r="AR27" s="122"/>
      <c r="AS27" s="122"/>
      <c r="AT27" s="96"/>
    </row>
    <row r="28" spans="1:46" x14ac:dyDescent="0.3">
      <c r="A28" s="90">
        <v>43202</v>
      </c>
      <c r="B28" s="91" t="str">
        <f t="shared" ref="B28:B56" si="18">IF(TRIM(A28)="","","(" &amp; MID("일월화수목금토",WEEKDAY(A28),1) &amp; ")")</f>
        <v>(목)</v>
      </c>
      <c r="C28" s="92" t="str">
        <f t="shared" ref="C28" si="19">IF(TRIM(A28)="","",$C$74)</f>
        <v>인원</v>
      </c>
      <c r="D28" s="93"/>
      <c r="E28" s="97"/>
      <c r="F28" s="98"/>
      <c r="G28" s="98"/>
      <c r="H28" s="82"/>
      <c r="I28" s="97"/>
      <c r="J28" s="98"/>
      <c r="K28" s="98"/>
      <c r="L28" s="98"/>
      <c r="M28" s="99"/>
      <c r="N28" s="97"/>
      <c r="O28" s="98"/>
      <c r="P28" s="98"/>
      <c r="Q28" s="98"/>
      <c r="R28" s="98"/>
      <c r="S28" s="98"/>
      <c r="T28" s="98"/>
      <c r="U28" s="110"/>
      <c r="V28" s="82"/>
      <c r="W28" s="104"/>
      <c r="X28" s="98"/>
      <c r="Y28" s="98"/>
      <c r="Z28" s="98"/>
      <c r="AA28" s="98"/>
      <c r="AB28" s="98"/>
      <c r="AC28" s="98"/>
      <c r="AD28" s="82"/>
      <c r="AE28" s="111"/>
      <c r="AF28" s="112"/>
      <c r="AG28" s="82"/>
      <c r="AH28" s="127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82"/>
    </row>
    <row r="29" spans="1:46" x14ac:dyDescent="0.3">
      <c r="A29" s="90"/>
      <c r="B29" s="91"/>
      <c r="C29" s="92" t="str">
        <f t="shared" ref="C29" si="20">IF(TRIM(C28)="","",$C$75)</f>
        <v>매출</v>
      </c>
      <c r="D29" s="93"/>
      <c r="E29" s="94"/>
      <c r="F29" s="95"/>
      <c r="G29" s="95"/>
      <c r="H29" s="96"/>
      <c r="I29" s="97"/>
      <c r="J29" s="98"/>
      <c r="K29" s="98"/>
      <c r="L29" s="98"/>
      <c r="M29" s="99"/>
      <c r="N29" s="100"/>
      <c r="O29" s="101"/>
      <c r="P29" s="101"/>
      <c r="Q29" s="101"/>
      <c r="R29" s="101"/>
      <c r="S29" s="101"/>
      <c r="T29" s="101"/>
      <c r="U29" s="102"/>
      <c r="V29" s="103"/>
      <c r="W29" s="104"/>
      <c r="X29" s="98"/>
      <c r="Y29" s="98"/>
      <c r="Z29" s="98"/>
      <c r="AA29" s="98"/>
      <c r="AB29" s="98"/>
      <c r="AC29" s="98"/>
      <c r="AD29" s="96"/>
      <c r="AE29" s="105"/>
      <c r="AF29" s="128"/>
      <c r="AG29" s="96"/>
      <c r="AH29" s="123"/>
      <c r="AI29" s="124"/>
      <c r="AJ29" s="125"/>
      <c r="AK29" s="124"/>
      <c r="AL29" s="124"/>
      <c r="AM29" s="125"/>
      <c r="AN29" s="125"/>
      <c r="AO29" s="129"/>
      <c r="AP29" s="125"/>
      <c r="AQ29" s="122"/>
      <c r="AR29" s="122"/>
      <c r="AS29" s="122"/>
      <c r="AT29" s="96"/>
    </row>
    <row r="30" spans="1:46" x14ac:dyDescent="0.3">
      <c r="A30" s="76">
        <v>43203</v>
      </c>
      <c r="B30" s="91" t="str">
        <f t="shared" ref="B30:B58" si="21">IF(TRIM(A30)="","","(" &amp; MID("일월화수목금토",WEEKDAY(A30),1) &amp; ")")</f>
        <v>(금)</v>
      </c>
      <c r="C30" s="92" t="str">
        <f t="shared" ref="C30" si="22">IF(TRIM(A30)="","",$C$74)</f>
        <v>인원</v>
      </c>
      <c r="D30" s="93"/>
      <c r="E30" s="97"/>
      <c r="F30" s="98"/>
      <c r="G30" s="98"/>
      <c r="H30" s="82"/>
      <c r="I30" s="97"/>
      <c r="J30" s="98"/>
      <c r="K30" s="98"/>
      <c r="L30" s="98"/>
      <c r="M30" s="99"/>
      <c r="N30" s="97"/>
      <c r="O30" s="98"/>
      <c r="P30" s="98"/>
      <c r="Q30" s="98"/>
      <c r="R30" s="98"/>
      <c r="S30" s="98"/>
      <c r="T30" s="98"/>
      <c r="U30" s="110"/>
      <c r="V30" s="82"/>
      <c r="W30" s="104"/>
      <c r="X30" s="98"/>
      <c r="Y30" s="98"/>
      <c r="Z30" s="98"/>
      <c r="AA30" s="98"/>
      <c r="AB30" s="98"/>
      <c r="AC30" s="98"/>
      <c r="AD30" s="82"/>
      <c r="AE30" s="111"/>
      <c r="AF30" s="112"/>
      <c r="AG30" s="82"/>
      <c r="AH30" s="127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82"/>
    </row>
    <row r="31" spans="1:46" x14ac:dyDescent="0.3">
      <c r="A31" s="90"/>
      <c r="B31" s="91"/>
      <c r="C31" s="92" t="str">
        <f t="shared" ref="C31" si="23">IF(TRIM(C30)="","",$C$75)</f>
        <v>매출</v>
      </c>
      <c r="D31" s="93"/>
      <c r="E31" s="94"/>
      <c r="F31" s="95"/>
      <c r="G31" s="95"/>
      <c r="H31" s="96"/>
      <c r="I31" s="97"/>
      <c r="J31" s="98"/>
      <c r="K31" s="98"/>
      <c r="L31" s="98"/>
      <c r="M31" s="99"/>
      <c r="N31" s="100"/>
      <c r="O31" s="101"/>
      <c r="P31" s="101"/>
      <c r="Q31" s="101"/>
      <c r="R31" s="101"/>
      <c r="S31" s="101"/>
      <c r="T31" s="101"/>
      <c r="U31" s="102"/>
      <c r="V31" s="103"/>
      <c r="W31" s="104"/>
      <c r="X31" s="98"/>
      <c r="Y31" s="98"/>
      <c r="Z31" s="98"/>
      <c r="AA31" s="98"/>
      <c r="AB31" s="98"/>
      <c r="AC31" s="98"/>
      <c r="AD31" s="96"/>
      <c r="AE31" s="105"/>
      <c r="AF31" s="106"/>
      <c r="AG31" s="96"/>
      <c r="AH31" s="123"/>
      <c r="AI31" s="124"/>
      <c r="AJ31" s="124"/>
      <c r="AK31" s="124"/>
      <c r="AL31" s="124"/>
      <c r="AM31" s="124"/>
      <c r="AN31" s="124"/>
      <c r="AO31" s="124"/>
      <c r="AP31" s="124"/>
      <c r="AQ31" s="122"/>
      <c r="AR31" s="122"/>
      <c r="AS31" s="122"/>
      <c r="AT31" s="96"/>
    </row>
    <row r="32" spans="1:46" ht="15.75" customHeight="1" x14ac:dyDescent="0.3">
      <c r="A32" s="90">
        <v>43204</v>
      </c>
      <c r="B32" s="91" t="str">
        <f t="shared" ref="B32:B60" si="24">IF(TRIM(A32)="","","(" &amp; MID("일월화수목금토",WEEKDAY(A32),1) &amp; ")")</f>
        <v>(토)</v>
      </c>
      <c r="C32" s="92" t="str">
        <f t="shared" ref="C32" si="25">IF(TRIM(A32)="","",$C$74)</f>
        <v>인원</v>
      </c>
      <c r="D32" s="93"/>
      <c r="E32" s="97"/>
      <c r="F32" s="98"/>
      <c r="G32" s="98"/>
      <c r="H32" s="82"/>
      <c r="I32" s="97"/>
      <c r="J32" s="98"/>
      <c r="K32" s="98"/>
      <c r="L32" s="98"/>
      <c r="M32" s="99"/>
      <c r="N32" s="97"/>
      <c r="O32" s="98"/>
      <c r="P32" s="98"/>
      <c r="Q32" s="98"/>
      <c r="R32" s="98"/>
      <c r="S32" s="98"/>
      <c r="T32" s="98"/>
      <c r="U32" s="110"/>
      <c r="V32" s="82"/>
      <c r="W32" s="104"/>
      <c r="X32" s="98"/>
      <c r="Y32" s="98"/>
      <c r="Z32" s="98"/>
      <c r="AA32" s="98"/>
      <c r="AB32" s="98"/>
      <c r="AC32" s="98"/>
      <c r="AD32" s="82"/>
      <c r="AE32" s="111"/>
      <c r="AF32" s="112"/>
      <c r="AG32" s="82"/>
      <c r="AH32" s="127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82"/>
    </row>
    <row r="33" spans="1:46" x14ac:dyDescent="0.3">
      <c r="A33" s="90"/>
      <c r="B33" s="91"/>
      <c r="C33" s="92" t="str">
        <f t="shared" ref="C33" si="26">IF(TRIM(C32)="","",$C$75)</f>
        <v>매출</v>
      </c>
      <c r="D33" s="93"/>
      <c r="E33" s="94"/>
      <c r="F33" s="95"/>
      <c r="G33" s="95"/>
      <c r="H33" s="96"/>
      <c r="I33" s="97"/>
      <c r="J33" s="98"/>
      <c r="K33" s="98"/>
      <c r="L33" s="98"/>
      <c r="M33" s="99"/>
      <c r="N33" s="100"/>
      <c r="O33" s="101"/>
      <c r="P33" s="101"/>
      <c r="Q33" s="101"/>
      <c r="R33" s="101"/>
      <c r="S33" s="101"/>
      <c r="T33" s="101"/>
      <c r="U33" s="102"/>
      <c r="V33" s="103"/>
      <c r="W33" s="104"/>
      <c r="X33" s="98"/>
      <c r="Y33" s="98"/>
      <c r="Z33" s="98"/>
      <c r="AA33" s="98"/>
      <c r="AB33" s="98"/>
      <c r="AC33" s="98"/>
      <c r="AD33" s="96"/>
      <c r="AE33" s="105"/>
      <c r="AF33" s="106"/>
      <c r="AG33" s="96"/>
      <c r="AH33" s="123"/>
      <c r="AI33" s="124"/>
      <c r="AJ33" s="130"/>
      <c r="AK33" s="124"/>
      <c r="AL33" s="125"/>
      <c r="AM33" s="124"/>
      <c r="AN33" s="130"/>
      <c r="AO33" s="122"/>
      <c r="AP33" s="130"/>
      <c r="AQ33" s="122"/>
      <c r="AR33" s="122"/>
      <c r="AS33" s="122"/>
      <c r="AT33" s="96"/>
    </row>
    <row r="34" spans="1:46" x14ac:dyDescent="0.3">
      <c r="A34" s="76">
        <v>43205</v>
      </c>
      <c r="B34" s="77" t="str">
        <f t="shared" ref="B34" si="27">IF(TRIM(A34)="","","(" &amp; MID("일월화수목금토",WEEKDAY(A34),1) &amp; ")")</f>
        <v>(일)</v>
      </c>
      <c r="C34" s="92" t="str">
        <f>IF(TRIM(A34)="","",$C$74)</f>
        <v>인원</v>
      </c>
      <c r="D34" s="93"/>
      <c r="E34" s="97"/>
      <c r="F34" s="98"/>
      <c r="G34" s="98"/>
      <c r="H34" s="82"/>
      <c r="I34" s="97"/>
      <c r="J34" s="98"/>
      <c r="K34" s="98"/>
      <c r="L34" s="98"/>
      <c r="M34" s="99"/>
      <c r="N34" s="97"/>
      <c r="O34" s="98"/>
      <c r="P34" s="98"/>
      <c r="Q34" s="98"/>
      <c r="R34" s="98"/>
      <c r="S34" s="98"/>
      <c r="T34" s="98"/>
      <c r="U34" s="98"/>
      <c r="V34" s="82"/>
      <c r="W34" s="104"/>
      <c r="X34" s="98"/>
      <c r="Y34" s="98"/>
      <c r="Z34" s="98"/>
      <c r="AA34" s="98"/>
      <c r="AB34" s="98"/>
      <c r="AC34" s="98"/>
      <c r="AD34" s="82"/>
      <c r="AE34" s="111"/>
      <c r="AF34" s="112"/>
      <c r="AG34" s="82"/>
      <c r="AH34" s="115"/>
      <c r="AI34" s="116"/>
      <c r="AJ34" s="118"/>
      <c r="AK34" s="116"/>
      <c r="AL34" s="116"/>
      <c r="AM34" s="116"/>
      <c r="AN34" s="116"/>
      <c r="AO34" s="116"/>
      <c r="AP34" s="116"/>
      <c r="AQ34" s="116"/>
      <c r="AR34" s="116"/>
      <c r="AS34" s="116"/>
      <c r="AT34" s="82"/>
    </row>
    <row r="35" spans="1:46" x14ac:dyDescent="0.3">
      <c r="A35" s="90"/>
      <c r="B35" s="91"/>
      <c r="C35" s="92" t="str">
        <f>IF(TRIM(C34)="","",$C$75)</f>
        <v>매출</v>
      </c>
      <c r="D35" s="93"/>
      <c r="E35" s="94"/>
      <c r="F35" s="95"/>
      <c r="G35" s="95"/>
      <c r="H35" s="96"/>
      <c r="I35" s="97"/>
      <c r="J35" s="98"/>
      <c r="K35" s="98"/>
      <c r="L35" s="98"/>
      <c r="M35" s="99"/>
      <c r="N35" s="100"/>
      <c r="O35" s="101"/>
      <c r="P35" s="101"/>
      <c r="Q35" s="101"/>
      <c r="R35" s="101"/>
      <c r="S35" s="101"/>
      <c r="T35" s="101"/>
      <c r="U35" s="101"/>
      <c r="V35" s="103"/>
      <c r="W35" s="104"/>
      <c r="X35" s="98"/>
      <c r="Y35" s="98"/>
      <c r="Z35" s="98"/>
      <c r="AA35" s="98"/>
      <c r="AB35" s="98"/>
      <c r="AC35" s="98"/>
      <c r="AD35" s="96"/>
      <c r="AE35" s="105"/>
      <c r="AF35" s="106"/>
      <c r="AG35" s="96"/>
      <c r="AH35" s="117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96"/>
    </row>
    <row r="36" spans="1:46" x14ac:dyDescent="0.3">
      <c r="A36" s="90">
        <v>43206</v>
      </c>
      <c r="B36" s="91" t="str">
        <f t="shared" si="14"/>
        <v>(월)</v>
      </c>
      <c r="C36" s="92" t="str">
        <f>IF(TRIM(A36)="","",$C$74)</f>
        <v>인원</v>
      </c>
      <c r="D36" s="93"/>
      <c r="E36" s="94"/>
      <c r="F36" s="95"/>
      <c r="G36" s="95"/>
      <c r="H36" s="120"/>
      <c r="I36" s="97"/>
      <c r="J36" s="98"/>
      <c r="K36" s="98"/>
      <c r="L36" s="98"/>
      <c r="M36" s="99"/>
      <c r="N36" s="100"/>
      <c r="O36" s="101"/>
      <c r="P36" s="101"/>
      <c r="Q36" s="101"/>
      <c r="R36" s="101"/>
      <c r="S36" s="101"/>
      <c r="T36" s="101"/>
      <c r="U36" s="101"/>
      <c r="V36" s="103"/>
      <c r="W36" s="104"/>
      <c r="X36" s="98"/>
      <c r="Y36" s="98"/>
      <c r="Z36" s="98"/>
      <c r="AA36" s="98"/>
      <c r="AB36" s="98"/>
      <c r="AC36" s="98"/>
      <c r="AD36" s="120"/>
      <c r="AE36" s="105"/>
      <c r="AF36" s="106"/>
      <c r="AG36" s="120"/>
      <c r="AH36" s="117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20"/>
    </row>
    <row r="37" spans="1:46" x14ac:dyDescent="0.3">
      <c r="A37" s="90"/>
      <c r="B37" s="91"/>
      <c r="C37" s="92" t="str">
        <f>IF(TRIM(C36)="","",$C$75)</f>
        <v>매출</v>
      </c>
      <c r="D37" s="93"/>
      <c r="E37" s="94"/>
      <c r="F37" s="95"/>
      <c r="G37" s="95"/>
      <c r="H37" s="120"/>
      <c r="I37" s="97"/>
      <c r="J37" s="98"/>
      <c r="K37" s="98"/>
      <c r="L37" s="98"/>
      <c r="M37" s="99"/>
      <c r="N37" s="100"/>
      <c r="O37" s="101"/>
      <c r="P37" s="101"/>
      <c r="Q37" s="101"/>
      <c r="R37" s="101"/>
      <c r="S37" s="101"/>
      <c r="T37" s="101"/>
      <c r="U37" s="101"/>
      <c r="V37" s="103"/>
      <c r="W37" s="104"/>
      <c r="X37" s="98"/>
      <c r="Y37" s="98"/>
      <c r="Z37" s="98"/>
      <c r="AA37" s="98"/>
      <c r="AB37" s="98"/>
      <c r="AC37" s="98"/>
      <c r="AD37" s="120"/>
      <c r="AE37" s="105"/>
      <c r="AF37" s="106"/>
      <c r="AG37" s="120"/>
      <c r="AH37" s="117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20"/>
    </row>
    <row r="38" spans="1:46" x14ac:dyDescent="0.3">
      <c r="A38" s="76">
        <v>43207</v>
      </c>
      <c r="B38" s="91" t="str">
        <f t="shared" si="15"/>
        <v>(화)</v>
      </c>
      <c r="C38" s="92" t="str">
        <f t="shared" ref="C38" si="28">IF(TRIM(A38)="","",$C$74)</f>
        <v>인원</v>
      </c>
      <c r="D38" s="93"/>
      <c r="E38" s="97"/>
      <c r="F38" s="98"/>
      <c r="G38" s="98"/>
      <c r="H38" s="82"/>
      <c r="I38" s="97"/>
      <c r="J38" s="98"/>
      <c r="K38" s="98"/>
      <c r="L38" s="98"/>
      <c r="M38" s="99"/>
      <c r="N38" s="97"/>
      <c r="O38" s="98"/>
      <c r="P38" s="98"/>
      <c r="Q38" s="98"/>
      <c r="R38" s="98"/>
      <c r="S38" s="98"/>
      <c r="T38" s="98"/>
      <c r="U38" s="98"/>
      <c r="V38" s="82"/>
      <c r="W38" s="104"/>
      <c r="X38" s="98"/>
      <c r="Y38" s="98"/>
      <c r="Z38" s="98"/>
      <c r="AA38" s="98"/>
      <c r="AB38" s="98"/>
      <c r="AC38" s="98"/>
      <c r="AD38" s="82"/>
      <c r="AE38" s="111"/>
      <c r="AF38" s="112"/>
      <c r="AG38" s="82"/>
      <c r="AH38" s="127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82"/>
    </row>
    <row r="39" spans="1:46" x14ac:dyDescent="0.3">
      <c r="A39" s="90"/>
      <c r="B39" s="91"/>
      <c r="C39" s="92" t="str">
        <f t="shared" ref="C39" si="29">IF(TRIM(C38)="","",$C$75)</f>
        <v>매출</v>
      </c>
      <c r="D39" s="93"/>
      <c r="E39" s="94"/>
      <c r="F39" s="95"/>
      <c r="G39" s="95"/>
      <c r="H39" s="96"/>
      <c r="I39" s="97"/>
      <c r="J39" s="98"/>
      <c r="K39" s="98"/>
      <c r="L39" s="98"/>
      <c r="M39" s="99"/>
      <c r="N39" s="100"/>
      <c r="O39" s="101"/>
      <c r="P39" s="101"/>
      <c r="Q39" s="101"/>
      <c r="R39" s="101"/>
      <c r="S39" s="101"/>
      <c r="T39" s="101"/>
      <c r="U39" s="101"/>
      <c r="V39" s="103"/>
      <c r="W39" s="104"/>
      <c r="X39" s="98"/>
      <c r="Y39" s="98"/>
      <c r="Z39" s="98"/>
      <c r="AA39" s="98"/>
      <c r="AB39" s="98"/>
      <c r="AC39" s="98"/>
      <c r="AD39" s="96"/>
      <c r="AE39" s="105"/>
      <c r="AF39" s="106"/>
      <c r="AG39" s="96"/>
      <c r="AH39" s="123"/>
      <c r="AI39" s="124"/>
      <c r="AJ39" s="122"/>
      <c r="AK39" s="124"/>
      <c r="AL39" s="125"/>
      <c r="AM39" s="122"/>
      <c r="AN39" s="122"/>
      <c r="AO39" s="122"/>
      <c r="AP39" s="122"/>
      <c r="AQ39" s="122"/>
      <c r="AR39" s="122"/>
      <c r="AS39" s="122"/>
      <c r="AT39" s="96"/>
    </row>
    <row r="40" spans="1:46" x14ac:dyDescent="0.3">
      <c r="A40" s="90">
        <v>43208</v>
      </c>
      <c r="B40" s="119" t="s">
        <v>45</v>
      </c>
      <c r="C40" s="92" t="str">
        <f>IF(TRIM(A40)="","",$C$74)</f>
        <v>인원</v>
      </c>
      <c r="D40" s="93"/>
      <c r="E40" s="97"/>
      <c r="F40" s="98"/>
      <c r="G40" s="98"/>
      <c r="H40" s="82"/>
      <c r="I40" s="97"/>
      <c r="J40" s="98"/>
      <c r="K40" s="98"/>
      <c r="L40" s="98"/>
      <c r="M40" s="99"/>
      <c r="N40" s="97"/>
      <c r="O40" s="98"/>
      <c r="P40" s="98"/>
      <c r="Q40" s="98"/>
      <c r="R40" s="98"/>
      <c r="S40" s="98"/>
      <c r="T40" s="98"/>
      <c r="U40" s="98"/>
      <c r="V40" s="82"/>
      <c r="W40" s="104"/>
      <c r="X40" s="98"/>
      <c r="Y40" s="98"/>
      <c r="Z40" s="98"/>
      <c r="AA40" s="98"/>
      <c r="AB40" s="98"/>
      <c r="AC40" s="98"/>
      <c r="AD40" s="82"/>
      <c r="AE40" s="111"/>
      <c r="AF40" s="112"/>
      <c r="AG40" s="82"/>
      <c r="AH40" s="127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82"/>
    </row>
    <row r="41" spans="1:46" x14ac:dyDescent="0.3">
      <c r="A41" s="90"/>
      <c r="B41" s="77"/>
      <c r="C41" s="92" t="str">
        <f t="shared" ref="C41" si="30">IF(TRIM(C40)="","",$C$75)</f>
        <v>매출</v>
      </c>
      <c r="D41" s="93"/>
      <c r="E41" s="94"/>
      <c r="F41" s="95"/>
      <c r="G41" s="95"/>
      <c r="H41" s="96"/>
      <c r="I41" s="97"/>
      <c r="J41" s="98"/>
      <c r="K41" s="98"/>
      <c r="L41" s="98"/>
      <c r="M41" s="99"/>
      <c r="N41" s="100"/>
      <c r="O41" s="101"/>
      <c r="P41" s="101"/>
      <c r="Q41" s="101"/>
      <c r="R41" s="101"/>
      <c r="S41" s="101"/>
      <c r="T41" s="101"/>
      <c r="U41" s="101"/>
      <c r="V41" s="103"/>
      <c r="W41" s="104"/>
      <c r="X41" s="98"/>
      <c r="Y41" s="98"/>
      <c r="Z41" s="98"/>
      <c r="AA41" s="98"/>
      <c r="AB41" s="98"/>
      <c r="AC41" s="98"/>
      <c r="AD41" s="96"/>
      <c r="AE41" s="105"/>
      <c r="AF41" s="106"/>
      <c r="AG41" s="96"/>
      <c r="AH41" s="123"/>
      <c r="AI41" s="124"/>
      <c r="AJ41" s="125"/>
      <c r="AK41" s="124"/>
      <c r="AL41" s="125"/>
      <c r="AM41" s="125"/>
      <c r="AN41" s="125"/>
      <c r="AO41" s="122"/>
      <c r="AP41" s="125"/>
      <c r="AQ41" s="122"/>
      <c r="AR41" s="122"/>
      <c r="AS41" s="122"/>
      <c r="AT41" s="96"/>
    </row>
    <row r="42" spans="1:46" x14ac:dyDescent="0.3">
      <c r="A42" s="76">
        <v>43209</v>
      </c>
      <c r="B42" s="91" t="str">
        <f t="shared" si="18"/>
        <v>(목)</v>
      </c>
      <c r="C42" s="92" t="str">
        <f t="shared" ref="C42" si="31">IF(TRIM(A42)="","",$C$74)</f>
        <v>인원</v>
      </c>
      <c r="D42" s="93"/>
      <c r="E42" s="97"/>
      <c r="F42" s="98"/>
      <c r="G42" s="98"/>
      <c r="H42" s="82"/>
      <c r="I42" s="97"/>
      <c r="J42" s="98"/>
      <c r="K42" s="98"/>
      <c r="L42" s="98"/>
      <c r="M42" s="99"/>
      <c r="N42" s="97"/>
      <c r="O42" s="98"/>
      <c r="P42" s="98"/>
      <c r="Q42" s="98"/>
      <c r="R42" s="98"/>
      <c r="S42" s="98"/>
      <c r="T42" s="98"/>
      <c r="U42" s="98"/>
      <c r="V42" s="82"/>
      <c r="W42" s="104"/>
      <c r="X42" s="98"/>
      <c r="Y42" s="98"/>
      <c r="Z42" s="98"/>
      <c r="AA42" s="98"/>
      <c r="AB42" s="98"/>
      <c r="AC42" s="98"/>
      <c r="AD42" s="82"/>
      <c r="AE42" s="111"/>
      <c r="AF42" s="112"/>
      <c r="AG42" s="82"/>
      <c r="AH42" s="127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82"/>
    </row>
    <row r="43" spans="1:46" x14ac:dyDescent="0.3">
      <c r="A43" s="90"/>
      <c r="B43" s="91"/>
      <c r="C43" s="92" t="str">
        <f t="shared" ref="C43" si="32">IF(TRIM(C42)="","",$C$75)</f>
        <v>매출</v>
      </c>
      <c r="D43" s="93"/>
      <c r="E43" s="94"/>
      <c r="F43" s="95"/>
      <c r="G43" s="95"/>
      <c r="H43" s="96"/>
      <c r="I43" s="97"/>
      <c r="J43" s="98"/>
      <c r="K43" s="98"/>
      <c r="L43" s="98"/>
      <c r="M43" s="99"/>
      <c r="N43" s="100"/>
      <c r="O43" s="101"/>
      <c r="P43" s="101"/>
      <c r="Q43" s="101"/>
      <c r="R43" s="101"/>
      <c r="S43" s="101"/>
      <c r="T43" s="101"/>
      <c r="U43" s="101"/>
      <c r="V43" s="103"/>
      <c r="W43" s="104"/>
      <c r="X43" s="98"/>
      <c r="Y43" s="98"/>
      <c r="Z43" s="98"/>
      <c r="AA43" s="98"/>
      <c r="AB43" s="98"/>
      <c r="AC43" s="98"/>
      <c r="AD43" s="96"/>
      <c r="AE43" s="105"/>
      <c r="AF43" s="106"/>
      <c r="AG43" s="96"/>
      <c r="AH43" s="123"/>
      <c r="AI43" s="124"/>
      <c r="AJ43" s="122"/>
      <c r="AK43" s="124"/>
      <c r="AL43" s="125"/>
      <c r="AM43" s="122"/>
      <c r="AN43" s="122"/>
      <c r="AO43" s="122"/>
      <c r="AP43" s="124"/>
      <c r="AQ43" s="122"/>
      <c r="AR43" s="122"/>
      <c r="AS43" s="122"/>
      <c r="AT43" s="96"/>
    </row>
    <row r="44" spans="1:46" x14ac:dyDescent="0.3">
      <c r="A44" s="90">
        <v>43210</v>
      </c>
      <c r="B44" s="91" t="str">
        <f t="shared" si="21"/>
        <v>(금)</v>
      </c>
      <c r="C44" s="92" t="str">
        <f t="shared" ref="C44" si="33">IF(TRIM(A44)="","",$C$74)</f>
        <v>인원</v>
      </c>
      <c r="D44" s="93"/>
      <c r="E44" s="97"/>
      <c r="F44" s="98"/>
      <c r="G44" s="98"/>
      <c r="H44" s="82"/>
      <c r="I44" s="97"/>
      <c r="J44" s="98"/>
      <c r="K44" s="98"/>
      <c r="L44" s="98"/>
      <c r="M44" s="99"/>
      <c r="N44" s="97"/>
      <c r="O44" s="98"/>
      <c r="P44" s="98"/>
      <c r="Q44" s="98"/>
      <c r="R44" s="98"/>
      <c r="S44" s="98"/>
      <c r="T44" s="98"/>
      <c r="U44" s="98"/>
      <c r="V44" s="82"/>
      <c r="W44" s="104"/>
      <c r="X44" s="98"/>
      <c r="Y44" s="98"/>
      <c r="Z44" s="98"/>
      <c r="AA44" s="98"/>
      <c r="AB44" s="98"/>
      <c r="AC44" s="98"/>
      <c r="AD44" s="82"/>
      <c r="AE44" s="111"/>
      <c r="AF44" s="112"/>
      <c r="AG44" s="82"/>
      <c r="AH44" s="127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82"/>
    </row>
    <row r="45" spans="1:46" x14ac:dyDescent="0.3">
      <c r="A45" s="90"/>
      <c r="B45" s="91"/>
      <c r="C45" s="92" t="str">
        <f t="shared" ref="C45" si="34">IF(TRIM(C44)="","",$C$75)</f>
        <v>매출</v>
      </c>
      <c r="D45" s="93"/>
      <c r="E45" s="94"/>
      <c r="F45" s="95"/>
      <c r="G45" s="95"/>
      <c r="H45" s="96"/>
      <c r="I45" s="97"/>
      <c r="J45" s="98"/>
      <c r="K45" s="98"/>
      <c r="L45" s="98"/>
      <c r="M45" s="99"/>
      <c r="N45" s="100"/>
      <c r="O45" s="101"/>
      <c r="P45" s="101"/>
      <c r="Q45" s="101"/>
      <c r="R45" s="101"/>
      <c r="S45" s="101"/>
      <c r="T45" s="101"/>
      <c r="U45" s="101"/>
      <c r="V45" s="103"/>
      <c r="W45" s="104"/>
      <c r="X45" s="98"/>
      <c r="Y45" s="98"/>
      <c r="Z45" s="98"/>
      <c r="AA45" s="98"/>
      <c r="AB45" s="98"/>
      <c r="AC45" s="98"/>
      <c r="AD45" s="96"/>
      <c r="AE45" s="105"/>
      <c r="AF45" s="106"/>
      <c r="AG45" s="96"/>
      <c r="AH45" s="123"/>
      <c r="AI45" s="124"/>
      <c r="AJ45" s="124"/>
      <c r="AK45" s="124"/>
      <c r="AL45" s="124"/>
      <c r="AM45" s="122"/>
      <c r="AN45" s="122"/>
      <c r="AO45" s="122"/>
      <c r="AP45" s="122"/>
      <c r="AQ45" s="122"/>
      <c r="AR45" s="122"/>
      <c r="AS45" s="122"/>
      <c r="AT45" s="96"/>
    </row>
    <row r="46" spans="1:46" x14ac:dyDescent="0.3">
      <c r="A46" s="76">
        <v>43211</v>
      </c>
      <c r="B46" s="91" t="str">
        <f t="shared" si="24"/>
        <v>(토)</v>
      </c>
      <c r="C46" s="92" t="str">
        <f>IF(TRIM(A46)="","",$C$74)</f>
        <v>인원</v>
      </c>
      <c r="D46" s="93"/>
      <c r="E46" s="97"/>
      <c r="F46" s="98"/>
      <c r="G46" s="98"/>
      <c r="H46" s="82"/>
      <c r="I46" s="97"/>
      <c r="J46" s="98"/>
      <c r="K46" s="98"/>
      <c r="L46" s="98"/>
      <c r="M46" s="99"/>
      <c r="N46" s="97"/>
      <c r="O46" s="98"/>
      <c r="P46" s="98"/>
      <c r="Q46" s="98"/>
      <c r="R46" s="98"/>
      <c r="S46" s="98"/>
      <c r="T46" s="98"/>
      <c r="U46" s="98"/>
      <c r="V46" s="82"/>
      <c r="W46" s="104"/>
      <c r="X46" s="98"/>
      <c r="Y46" s="98"/>
      <c r="Z46" s="98"/>
      <c r="AA46" s="98"/>
      <c r="AB46" s="98"/>
      <c r="AC46" s="98"/>
      <c r="AD46" s="82"/>
      <c r="AE46" s="111"/>
      <c r="AF46" s="112"/>
      <c r="AG46" s="82"/>
      <c r="AH46" s="123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82"/>
    </row>
    <row r="47" spans="1:46" x14ac:dyDescent="0.3">
      <c r="A47" s="90"/>
      <c r="B47" s="91"/>
      <c r="C47" s="92" t="str">
        <f>IF(TRIM(C46)="","",$C$75)</f>
        <v>매출</v>
      </c>
      <c r="D47" s="93"/>
      <c r="E47" s="94"/>
      <c r="F47" s="95"/>
      <c r="G47" s="95"/>
      <c r="H47" s="96"/>
      <c r="I47" s="97"/>
      <c r="J47" s="98"/>
      <c r="K47" s="98"/>
      <c r="L47" s="98"/>
      <c r="M47" s="99"/>
      <c r="N47" s="100"/>
      <c r="O47" s="101"/>
      <c r="P47" s="101"/>
      <c r="Q47" s="101"/>
      <c r="R47" s="101"/>
      <c r="S47" s="101"/>
      <c r="T47" s="101"/>
      <c r="U47" s="101"/>
      <c r="V47" s="103"/>
      <c r="W47" s="104"/>
      <c r="X47" s="98"/>
      <c r="Y47" s="98"/>
      <c r="Z47" s="98"/>
      <c r="AA47" s="98"/>
      <c r="AB47" s="98"/>
      <c r="AC47" s="98"/>
      <c r="AD47" s="96"/>
      <c r="AE47" s="105"/>
      <c r="AF47" s="106"/>
      <c r="AG47" s="96"/>
      <c r="AH47" s="123"/>
      <c r="AI47" s="124"/>
      <c r="AJ47" s="122"/>
      <c r="AK47" s="124"/>
      <c r="AL47" s="125"/>
      <c r="AM47" s="122"/>
      <c r="AN47" s="122"/>
      <c r="AO47" s="122"/>
      <c r="AP47" s="122"/>
      <c r="AQ47" s="122"/>
      <c r="AR47" s="122"/>
      <c r="AS47" s="122"/>
      <c r="AT47" s="96"/>
    </row>
    <row r="48" spans="1:46" x14ac:dyDescent="0.3">
      <c r="A48" s="90">
        <v>43212</v>
      </c>
      <c r="B48" s="77" t="str">
        <f t="shared" ref="B48" si="35">IF(TRIM(A48)="","","(" &amp; MID("일월화수목금토",WEEKDAY(A48),1) &amp; ")")</f>
        <v>(일)</v>
      </c>
      <c r="C48" s="92" t="str">
        <f>IF(TRIM(A48)="","",$C$74)</f>
        <v>인원</v>
      </c>
      <c r="D48" s="93"/>
      <c r="E48" s="94"/>
      <c r="F48" s="95"/>
      <c r="G48" s="95"/>
      <c r="H48" s="120"/>
      <c r="I48" s="97"/>
      <c r="J48" s="98"/>
      <c r="K48" s="98"/>
      <c r="L48" s="98"/>
      <c r="M48" s="99"/>
      <c r="N48" s="100"/>
      <c r="O48" s="101"/>
      <c r="P48" s="101"/>
      <c r="Q48" s="101"/>
      <c r="R48" s="101"/>
      <c r="S48" s="101"/>
      <c r="T48" s="101"/>
      <c r="U48" s="101"/>
      <c r="V48" s="103"/>
      <c r="W48" s="104"/>
      <c r="X48" s="98"/>
      <c r="Y48" s="98"/>
      <c r="Z48" s="98"/>
      <c r="AA48" s="98"/>
      <c r="AB48" s="98"/>
      <c r="AC48" s="98"/>
      <c r="AD48" s="120"/>
      <c r="AE48" s="105"/>
      <c r="AF48" s="106"/>
      <c r="AG48" s="120"/>
      <c r="AH48" s="123"/>
      <c r="AI48" s="124"/>
      <c r="AJ48" s="122"/>
      <c r="AK48" s="124"/>
      <c r="AL48" s="125"/>
      <c r="AM48" s="122"/>
      <c r="AN48" s="122"/>
      <c r="AO48" s="122"/>
      <c r="AP48" s="122"/>
      <c r="AQ48" s="122"/>
      <c r="AR48" s="122"/>
      <c r="AS48" s="122"/>
      <c r="AT48" s="120"/>
    </row>
    <row r="49" spans="1:46" x14ac:dyDescent="0.3">
      <c r="A49" s="90"/>
      <c r="B49" s="91"/>
      <c r="C49" s="92" t="str">
        <f>IF(TRIM(C48)="","",$C$75)</f>
        <v>매출</v>
      </c>
      <c r="D49" s="93"/>
      <c r="E49" s="94"/>
      <c r="F49" s="95"/>
      <c r="G49" s="95"/>
      <c r="H49" s="120"/>
      <c r="I49" s="97"/>
      <c r="J49" s="98"/>
      <c r="K49" s="98"/>
      <c r="L49" s="98"/>
      <c r="M49" s="99"/>
      <c r="N49" s="100"/>
      <c r="O49" s="101"/>
      <c r="P49" s="101"/>
      <c r="Q49" s="101"/>
      <c r="R49" s="101"/>
      <c r="S49" s="101"/>
      <c r="T49" s="101"/>
      <c r="U49" s="101"/>
      <c r="V49" s="103"/>
      <c r="W49" s="104"/>
      <c r="X49" s="98"/>
      <c r="Y49" s="98"/>
      <c r="Z49" s="98"/>
      <c r="AA49" s="98"/>
      <c r="AB49" s="98"/>
      <c r="AC49" s="98"/>
      <c r="AD49" s="120"/>
      <c r="AE49" s="105"/>
      <c r="AF49" s="106"/>
      <c r="AG49" s="120"/>
      <c r="AH49" s="123"/>
      <c r="AI49" s="124"/>
      <c r="AJ49" s="122"/>
      <c r="AK49" s="124"/>
      <c r="AL49" s="125"/>
      <c r="AM49" s="122"/>
      <c r="AN49" s="122"/>
      <c r="AO49" s="122"/>
      <c r="AP49" s="122"/>
      <c r="AQ49" s="122"/>
      <c r="AR49" s="122"/>
      <c r="AS49" s="122"/>
      <c r="AT49" s="120"/>
    </row>
    <row r="50" spans="1:46" x14ac:dyDescent="0.3">
      <c r="A50" s="76">
        <v>43213</v>
      </c>
      <c r="B50" s="91" t="str">
        <f t="shared" si="14"/>
        <v>(월)</v>
      </c>
      <c r="C50" s="92" t="str">
        <f>IF(TRIM(A50)="","",$C$74)</f>
        <v>인원</v>
      </c>
      <c r="D50" s="93"/>
      <c r="E50" s="97"/>
      <c r="F50" s="98"/>
      <c r="G50" s="98"/>
      <c r="H50" s="82"/>
      <c r="I50" s="97"/>
      <c r="J50" s="98"/>
      <c r="K50" s="98"/>
      <c r="L50" s="98"/>
      <c r="M50" s="99"/>
      <c r="N50" s="97"/>
      <c r="O50" s="98"/>
      <c r="P50" s="98"/>
      <c r="Q50" s="98"/>
      <c r="R50" s="98"/>
      <c r="S50" s="98"/>
      <c r="T50" s="98"/>
      <c r="U50" s="98"/>
      <c r="V50" s="82"/>
      <c r="W50" s="104"/>
      <c r="X50" s="98"/>
      <c r="Y50" s="98"/>
      <c r="Z50" s="98"/>
      <c r="AA50" s="98"/>
      <c r="AB50" s="98"/>
      <c r="AC50" s="98"/>
      <c r="AD50" s="82"/>
      <c r="AE50" s="111"/>
      <c r="AF50" s="112"/>
      <c r="AG50" s="82"/>
      <c r="AH50" s="115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82"/>
    </row>
    <row r="51" spans="1:46" x14ac:dyDescent="0.3">
      <c r="A51" s="90"/>
      <c r="B51" s="91"/>
      <c r="C51" s="92" t="str">
        <f>IF(TRIM(C50)="","",$C$75)</f>
        <v>매출</v>
      </c>
      <c r="D51" s="93"/>
      <c r="E51" s="94"/>
      <c r="F51" s="95"/>
      <c r="G51" s="95"/>
      <c r="H51" s="96"/>
      <c r="I51" s="97"/>
      <c r="J51" s="98"/>
      <c r="K51" s="98"/>
      <c r="L51" s="98"/>
      <c r="M51" s="99"/>
      <c r="N51" s="100"/>
      <c r="O51" s="101"/>
      <c r="P51" s="101"/>
      <c r="Q51" s="101"/>
      <c r="R51" s="101"/>
      <c r="S51" s="101"/>
      <c r="T51" s="101"/>
      <c r="U51" s="101"/>
      <c r="V51" s="103"/>
      <c r="W51" s="104"/>
      <c r="X51" s="98"/>
      <c r="Y51" s="98"/>
      <c r="Z51" s="98"/>
      <c r="AA51" s="98"/>
      <c r="AB51" s="98"/>
      <c r="AC51" s="98"/>
      <c r="AD51" s="96"/>
      <c r="AE51" s="105"/>
      <c r="AF51" s="106"/>
      <c r="AG51" s="96"/>
      <c r="AH51" s="117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96"/>
    </row>
    <row r="52" spans="1:46" x14ac:dyDescent="0.3">
      <c r="A52" s="90">
        <v>43214</v>
      </c>
      <c r="B52" s="91" t="str">
        <f t="shared" si="15"/>
        <v>(화)</v>
      </c>
      <c r="C52" s="92" t="str">
        <f t="shared" ref="C52" si="36">IF(TRIM(A52)="","",$C$74)</f>
        <v>인원</v>
      </c>
      <c r="D52" s="93"/>
      <c r="E52" s="97"/>
      <c r="F52" s="98"/>
      <c r="G52" s="98"/>
      <c r="H52" s="82"/>
      <c r="I52" s="97"/>
      <c r="J52" s="98"/>
      <c r="K52" s="98"/>
      <c r="L52" s="98"/>
      <c r="M52" s="99"/>
      <c r="N52" s="97"/>
      <c r="O52" s="98"/>
      <c r="P52" s="98"/>
      <c r="Q52" s="98"/>
      <c r="R52" s="98"/>
      <c r="S52" s="98"/>
      <c r="T52" s="98"/>
      <c r="U52" s="98"/>
      <c r="V52" s="82"/>
      <c r="W52" s="104"/>
      <c r="X52" s="98"/>
      <c r="Y52" s="98"/>
      <c r="Z52" s="98"/>
      <c r="AA52" s="98"/>
      <c r="AB52" s="98"/>
      <c r="AC52" s="98"/>
      <c r="AD52" s="82"/>
      <c r="AE52" s="111"/>
      <c r="AF52" s="112"/>
      <c r="AG52" s="82"/>
      <c r="AH52" s="127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82"/>
    </row>
    <row r="53" spans="1:46" x14ac:dyDescent="0.3">
      <c r="A53" s="90"/>
      <c r="B53" s="91"/>
      <c r="C53" s="92" t="str">
        <f t="shared" ref="C53" si="37">IF(TRIM(C52)="","",$C$75)</f>
        <v>매출</v>
      </c>
      <c r="D53" s="93"/>
      <c r="E53" s="94"/>
      <c r="F53" s="95"/>
      <c r="G53" s="95"/>
      <c r="H53" s="96"/>
      <c r="I53" s="97"/>
      <c r="J53" s="98"/>
      <c r="K53" s="98"/>
      <c r="L53" s="98"/>
      <c r="M53" s="99"/>
      <c r="N53" s="100"/>
      <c r="O53" s="101"/>
      <c r="P53" s="101"/>
      <c r="Q53" s="101"/>
      <c r="R53" s="101"/>
      <c r="S53" s="101"/>
      <c r="T53" s="101"/>
      <c r="U53" s="101"/>
      <c r="V53" s="103"/>
      <c r="W53" s="104"/>
      <c r="X53" s="98"/>
      <c r="Y53" s="98"/>
      <c r="Z53" s="98"/>
      <c r="AA53" s="98"/>
      <c r="AB53" s="98"/>
      <c r="AC53" s="98"/>
      <c r="AD53" s="96"/>
      <c r="AE53" s="105"/>
      <c r="AF53" s="106"/>
      <c r="AG53" s="96"/>
      <c r="AH53" s="123"/>
      <c r="AI53" s="124"/>
      <c r="AJ53" s="122"/>
      <c r="AK53" s="122"/>
      <c r="AL53" s="125"/>
      <c r="AM53" s="122"/>
      <c r="AN53" s="122"/>
      <c r="AO53" s="122"/>
      <c r="AP53" s="122"/>
      <c r="AQ53" s="124"/>
      <c r="AR53" s="122"/>
      <c r="AS53" s="122"/>
      <c r="AT53" s="96"/>
    </row>
    <row r="54" spans="1:46" x14ac:dyDescent="0.3">
      <c r="A54" s="76">
        <v>43215</v>
      </c>
      <c r="B54" s="119" t="s">
        <v>45</v>
      </c>
      <c r="C54" s="92" t="str">
        <f t="shared" ref="C54" si="38">IF(TRIM(A54)="","",$C$74)</f>
        <v>인원</v>
      </c>
      <c r="D54" s="93"/>
      <c r="E54" s="97"/>
      <c r="F54" s="98"/>
      <c r="G54" s="98"/>
      <c r="H54" s="82"/>
      <c r="I54" s="97"/>
      <c r="J54" s="98"/>
      <c r="K54" s="98"/>
      <c r="L54" s="98"/>
      <c r="M54" s="99"/>
      <c r="N54" s="97"/>
      <c r="O54" s="98"/>
      <c r="P54" s="98"/>
      <c r="Q54" s="98"/>
      <c r="R54" s="98"/>
      <c r="S54" s="98"/>
      <c r="T54" s="98"/>
      <c r="U54" s="98"/>
      <c r="V54" s="82"/>
      <c r="W54" s="104"/>
      <c r="X54" s="98"/>
      <c r="Y54" s="98"/>
      <c r="Z54" s="98"/>
      <c r="AA54" s="98"/>
      <c r="AB54" s="98"/>
      <c r="AC54" s="98"/>
      <c r="AD54" s="82"/>
      <c r="AE54" s="111"/>
      <c r="AF54" s="112"/>
      <c r="AG54" s="82"/>
      <c r="AH54" s="127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82"/>
    </row>
    <row r="55" spans="1:46" x14ac:dyDescent="0.3">
      <c r="A55" s="90"/>
      <c r="B55" s="77"/>
      <c r="C55" s="92" t="str">
        <f t="shared" ref="C55" si="39">IF(TRIM(C54)="","",$C$75)</f>
        <v>매출</v>
      </c>
      <c r="D55" s="93"/>
      <c r="E55" s="94"/>
      <c r="F55" s="95"/>
      <c r="G55" s="95"/>
      <c r="H55" s="96"/>
      <c r="I55" s="97"/>
      <c r="J55" s="98"/>
      <c r="K55" s="98"/>
      <c r="L55" s="98"/>
      <c r="M55" s="99"/>
      <c r="N55" s="100"/>
      <c r="O55" s="101"/>
      <c r="P55" s="101"/>
      <c r="Q55" s="101"/>
      <c r="R55" s="101"/>
      <c r="S55" s="101"/>
      <c r="T55" s="101"/>
      <c r="U55" s="101"/>
      <c r="V55" s="103"/>
      <c r="W55" s="104"/>
      <c r="X55" s="98"/>
      <c r="Y55" s="98"/>
      <c r="Z55" s="98"/>
      <c r="AA55" s="98"/>
      <c r="AB55" s="98"/>
      <c r="AC55" s="98"/>
      <c r="AD55" s="96"/>
      <c r="AE55" s="105"/>
      <c r="AF55" s="106"/>
      <c r="AG55" s="96"/>
      <c r="AH55" s="123"/>
      <c r="AI55" s="122"/>
      <c r="AJ55" s="122"/>
      <c r="AK55" s="124"/>
      <c r="AL55" s="124"/>
      <c r="AM55" s="124"/>
      <c r="AN55" s="124"/>
      <c r="AO55" s="124"/>
      <c r="AP55" s="124"/>
      <c r="AQ55" s="124"/>
      <c r="AR55" s="122"/>
      <c r="AS55" s="122"/>
      <c r="AT55" s="96"/>
    </row>
    <row r="56" spans="1:46" x14ac:dyDescent="0.3">
      <c r="A56" s="90">
        <v>43216</v>
      </c>
      <c r="B56" s="91" t="str">
        <f t="shared" si="18"/>
        <v>(목)</v>
      </c>
      <c r="C56" s="92" t="str">
        <f t="shared" ref="C56" si="40">IF(TRIM(A56)="","",$C$74)</f>
        <v>인원</v>
      </c>
      <c r="D56" s="93"/>
      <c r="E56" s="97"/>
      <c r="F56" s="98"/>
      <c r="G56" s="98"/>
      <c r="H56" s="82"/>
      <c r="I56" s="97"/>
      <c r="J56" s="98"/>
      <c r="K56" s="98"/>
      <c r="L56" s="98"/>
      <c r="M56" s="99"/>
      <c r="N56" s="97"/>
      <c r="O56" s="98"/>
      <c r="P56" s="98"/>
      <c r="Q56" s="98"/>
      <c r="R56" s="98"/>
      <c r="S56" s="98"/>
      <c r="T56" s="98"/>
      <c r="U56" s="98"/>
      <c r="V56" s="82"/>
      <c r="W56" s="104"/>
      <c r="X56" s="98"/>
      <c r="Y56" s="98"/>
      <c r="Z56" s="98"/>
      <c r="AA56" s="98"/>
      <c r="AB56" s="98"/>
      <c r="AC56" s="98"/>
      <c r="AD56" s="82"/>
      <c r="AE56" s="111"/>
      <c r="AF56" s="112"/>
      <c r="AG56" s="82"/>
      <c r="AH56" s="127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82"/>
    </row>
    <row r="57" spans="1:46" x14ac:dyDescent="0.3">
      <c r="A57" s="90"/>
      <c r="B57" s="91"/>
      <c r="C57" s="92" t="str">
        <f t="shared" ref="C57" si="41">IF(TRIM(C56)="","",$C$75)</f>
        <v>매출</v>
      </c>
      <c r="D57" s="93"/>
      <c r="E57" s="94"/>
      <c r="F57" s="95"/>
      <c r="G57" s="95"/>
      <c r="H57" s="96"/>
      <c r="I57" s="97"/>
      <c r="J57" s="98"/>
      <c r="K57" s="98"/>
      <c r="L57" s="98"/>
      <c r="M57" s="99"/>
      <c r="N57" s="100"/>
      <c r="O57" s="101"/>
      <c r="P57" s="101"/>
      <c r="Q57" s="101"/>
      <c r="R57" s="101"/>
      <c r="S57" s="101"/>
      <c r="T57" s="101"/>
      <c r="U57" s="101"/>
      <c r="V57" s="103"/>
      <c r="W57" s="104"/>
      <c r="X57" s="98"/>
      <c r="Y57" s="98"/>
      <c r="Z57" s="98"/>
      <c r="AA57" s="98"/>
      <c r="AB57" s="98"/>
      <c r="AC57" s="98"/>
      <c r="AD57" s="96"/>
      <c r="AE57" s="105"/>
      <c r="AF57" s="106"/>
      <c r="AG57" s="96"/>
      <c r="AH57" s="123"/>
      <c r="AI57" s="124"/>
      <c r="AJ57" s="122"/>
      <c r="AK57" s="124"/>
      <c r="AL57" s="125"/>
      <c r="AM57" s="124"/>
      <c r="AN57" s="122"/>
      <c r="AO57" s="122"/>
      <c r="AP57" s="124"/>
      <c r="AQ57" s="129"/>
      <c r="AR57" s="122"/>
      <c r="AS57" s="122"/>
      <c r="AT57" s="96"/>
    </row>
    <row r="58" spans="1:46" ht="15.75" customHeight="1" x14ac:dyDescent="0.3">
      <c r="A58" s="76">
        <v>43217</v>
      </c>
      <c r="B58" s="91" t="str">
        <f t="shared" si="21"/>
        <v>(금)</v>
      </c>
      <c r="C58" s="92" t="str">
        <f t="shared" ref="C58" si="42">IF(TRIM(A58)="","",$C$74)</f>
        <v>인원</v>
      </c>
      <c r="D58" s="93"/>
      <c r="E58" s="97"/>
      <c r="F58" s="98"/>
      <c r="G58" s="98"/>
      <c r="H58" s="82"/>
      <c r="I58" s="97"/>
      <c r="J58" s="98"/>
      <c r="K58" s="98"/>
      <c r="L58" s="98"/>
      <c r="M58" s="99"/>
      <c r="N58" s="97"/>
      <c r="O58" s="98"/>
      <c r="P58" s="98"/>
      <c r="Q58" s="98"/>
      <c r="R58" s="98"/>
      <c r="S58" s="98"/>
      <c r="T58" s="98"/>
      <c r="U58" s="98"/>
      <c r="V58" s="82"/>
      <c r="W58" s="104"/>
      <c r="X58" s="98"/>
      <c r="Y58" s="98"/>
      <c r="Z58" s="98"/>
      <c r="AA58" s="98"/>
      <c r="AB58" s="98"/>
      <c r="AC58" s="98"/>
      <c r="AD58" s="82"/>
      <c r="AE58" s="111"/>
      <c r="AF58" s="112"/>
      <c r="AG58" s="82"/>
      <c r="AH58" s="127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82"/>
    </row>
    <row r="59" spans="1:46" x14ac:dyDescent="0.3">
      <c r="A59" s="90"/>
      <c r="B59" s="91"/>
      <c r="C59" s="92" t="str">
        <f t="shared" ref="C59" si="43">IF(TRIM(C58)="","",$C$75)</f>
        <v>매출</v>
      </c>
      <c r="D59" s="93"/>
      <c r="E59" s="94"/>
      <c r="F59" s="95"/>
      <c r="G59" s="95"/>
      <c r="H59" s="96"/>
      <c r="I59" s="97"/>
      <c r="J59" s="98"/>
      <c r="K59" s="98"/>
      <c r="L59" s="98"/>
      <c r="M59" s="99"/>
      <c r="N59" s="100"/>
      <c r="O59" s="101"/>
      <c r="P59" s="101"/>
      <c r="Q59" s="101"/>
      <c r="R59" s="101"/>
      <c r="S59" s="101"/>
      <c r="T59" s="101"/>
      <c r="U59" s="101"/>
      <c r="V59" s="103"/>
      <c r="W59" s="104"/>
      <c r="X59" s="98"/>
      <c r="Y59" s="98"/>
      <c r="Z59" s="98"/>
      <c r="AA59" s="98"/>
      <c r="AB59" s="98"/>
      <c r="AC59" s="98"/>
      <c r="AD59" s="96"/>
      <c r="AE59" s="105"/>
      <c r="AF59" s="106"/>
      <c r="AG59" s="96"/>
      <c r="AH59" s="123"/>
      <c r="AI59" s="124"/>
      <c r="AJ59" s="122"/>
      <c r="AK59" s="124"/>
      <c r="AL59" s="124"/>
      <c r="AM59" s="124"/>
      <c r="AN59" s="124"/>
      <c r="AO59" s="124"/>
      <c r="AP59" s="122"/>
      <c r="AQ59" s="122"/>
      <c r="AR59" s="122"/>
      <c r="AS59" s="122"/>
      <c r="AT59" s="96"/>
    </row>
    <row r="60" spans="1:46" x14ac:dyDescent="0.3">
      <c r="A60" s="90">
        <v>43218</v>
      </c>
      <c r="B60" s="91" t="str">
        <f t="shared" si="24"/>
        <v>(토)</v>
      </c>
      <c r="C60" s="92" t="str">
        <f t="shared" ref="C60:C62" si="44">IF(TRIM(A60)="","",$C$74)</f>
        <v>인원</v>
      </c>
      <c r="D60" s="93"/>
      <c r="E60" s="97"/>
      <c r="F60" s="98"/>
      <c r="G60" s="98"/>
      <c r="H60" s="82"/>
      <c r="I60" s="97"/>
      <c r="J60" s="98"/>
      <c r="K60" s="98"/>
      <c r="L60" s="98"/>
      <c r="M60" s="99"/>
      <c r="N60" s="97"/>
      <c r="O60" s="98"/>
      <c r="P60" s="98"/>
      <c r="Q60" s="98"/>
      <c r="R60" s="98"/>
      <c r="S60" s="98"/>
      <c r="T60" s="98"/>
      <c r="U60" s="98"/>
      <c r="V60" s="82"/>
      <c r="W60" s="104"/>
      <c r="X60" s="98"/>
      <c r="Y60" s="98"/>
      <c r="Z60" s="98"/>
      <c r="AA60" s="98"/>
      <c r="AB60" s="98"/>
      <c r="AC60" s="98"/>
      <c r="AD60" s="82"/>
      <c r="AE60" s="111"/>
      <c r="AF60" s="112"/>
      <c r="AG60" s="82"/>
      <c r="AH60" s="127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82"/>
    </row>
    <row r="61" spans="1:46" x14ac:dyDescent="0.3">
      <c r="A61" s="90"/>
      <c r="B61" s="91"/>
      <c r="C61" s="92" t="str">
        <f t="shared" ref="C61:C63" si="45">IF(TRIM(C60)="","",$C$75)</f>
        <v>매출</v>
      </c>
      <c r="D61" s="93"/>
      <c r="E61" s="94"/>
      <c r="F61" s="95"/>
      <c r="G61" s="95"/>
      <c r="H61" s="96"/>
      <c r="I61" s="97"/>
      <c r="J61" s="98"/>
      <c r="K61" s="98"/>
      <c r="L61" s="98"/>
      <c r="M61" s="99"/>
      <c r="N61" s="100"/>
      <c r="O61" s="101"/>
      <c r="P61" s="101"/>
      <c r="Q61" s="101"/>
      <c r="R61" s="101"/>
      <c r="S61" s="101"/>
      <c r="T61" s="101"/>
      <c r="U61" s="101"/>
      <c r="V61" s="103"/>
      <c r="W61" s="104"/>
      <c r="X61" s="98"/>
      <c r="Y61" s="98"/>
      <c r="Z61" s="98"/>
      <c r="AA61" s="98"/>
      <c r="AB61" s="98"/>
      <c r="AC61" s="98"/>
      <c r="AD61" s="96"/>
      <c r="AE61" s="105"/>
      <c r="AF61" s="106"/>
      <c r="AG61" s="96"/>
      <c r="AH61" s="123"/>
      <c r="AI61" s="124"/>
      <c r="AJ61" s="122"/>
      <c r="AK61" s="124"/>
      <c r="AL61" s="124"/>
      <c r="AM61" s="122"/>
      <c r="AN61" s="122"/>
      <c r="AO61" s="122"/>
      <c r="AP61" s="122"/>
      <c r="AQ61" s="122"/>
      <c r="AR61" s="122"/>
      <c r="AS61" s="122"/>
      <c r="AT61" s="96"/>
    </row>
    <row r="62" spans="1:46" x14ac:dyDescent="0.3">
      <c r="A62" s="76">
        <v>43219</v>
      </c>
      <c r="B62" s="77" t="str">
        <f t="shared" ref="B62" si="46">IF(TRIM(A62)="","","(" &amp; MID("일월화수목금토",WEEKDAY(A62),1) &amp; ")")</f>
        <v>(일)</v>
      </c>
      <c r="C62" s="92" t="str">
        <f t="shared" si="44"/>
        <v>인원</v>
      </c>
      <c r="D62" s="93"/>
      <c r="E62" s="97"/>
      <c r="F62" s="98"/>
      <c r="G62" s="98"/>
      <c r="H62" s="82"/>
      <c r="I62" s="97"/>
      <c r="J62" s="98"/>
      <c r="K62" s="98"/>
      <c r="L62" s="98"/>
      <c r="M62" s="99"/>
      <c r="N62" s="97"/>
      <c r="O62" s="98"/>
      <c r="P62" s="98"/>
      <c r="Q62" s="98"/>
      <c r="R62" s="98"/>
      <c r="S62" s="98"/>
      <c r="T62" s="98"/>
      <c r="U62" s="98"/>
      <c r="V62" s="82"/>
      <c r="W62" s="104"/>
      <c r="X62" s="98"/>
      <c r="Y62" s="98"/>
      <c r="Z62" s="98"/>
      <c r="AA62" s="98"/>
      <c r="AB62" s="98"/>
      <c r="AC62" s="98"/>
      <c r="AD62" s="82"/>
      <c r="AE62" s="111"/>
      <c r="AF62" s="112"/>
      <c r="AG62" s="82"/>
      <c r="AH62" s="127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82"/>
    </row>
    <row r="63" spans="1:46" x14ac:dyDescent="0.3">
      <c r="A63" s="90"/>
      <c r="B63" s="91"/>
      <c r="C63" s="92" t="str">
        <f t="shared" si="45"/>
        <v>매출</v>
      </c>
      <c r="D63" s="93"/>
      <c r="E63" s="94"/>
      <c r="F63" s="95"/>
      <c r="G63" s="95"/>
      <c r="H63" s="96"/>
      <c r="I63" s="97"/>
      <c r="J63" s="98"/>
      <c r="K63" s="98"/>
      <c r="L63" s="98"/>
      <c r="M63" s="99"/>
      <c r="N63" s="100"/>
      <c r="O63" s="101"/>
      <c r="P63" s="101"/>
      <c r="Q63" s="101"/>
      <c r="R63" s="101"/>
      <c r="S63" s="101"/>
      <c r="T63" s="101"/>
      <c r="U63" s="101"/>
      <c r="V63" s="103"/>
      <c r="W63" s="104"/>
      <c r="X63" s="98"/>
      <c r="Y63" s="98"/>
      <c r="Z63" s="98"/>
      <c r="AA63" s="98"/>
      <c r="AB63" s="98"/>
      <c r="AC63" s="98"/>
      <c r="AD63" s="96"/>
      <c r="AE63" s="105"/>
      <c r="AF63" s="106"/>
      <c r="AG63" s="96"/>
      <c r="AH63" s="123"/>
      <c r="AI63" s="124"/>
      <c r="AJ63" s="122"/>
      <c r="AK63" s="124"/>
      <c r="AL63" s="125"/>
      <c r="AM63" s="122"/>
      <c r="AN63" s="122"/>
      <c r="AO63" s="122"/>
      <c r="AP63" s="122"/>
      <c r="AQ63" s="122"/>
      <c r="AR63" s="122"/>
      <c r="AS63" s="122"/>
      <c r="AT63" s="96"/>
    </row>
    <row r="64" spans="1:46" x14ac:dyDescent="0.3">
      <c r="A64" s="90">
        <v>43220</v>
      </c>
      <c r="B64" s="91" t="str">
        <f t="shared" si="14"/>
        <v>(월)</v>
      </c>
      <c r="C64" s="92" t="str">
        <f t="shared" ref="C64" si="47">IF(TRIM(A64)="","",$C$74)</f>
        <v>인원</v>
      </c>
      <c r="D64" s="93"/>
      <c r="E64" s="97"/>
      <c r="F64" s="98"/>
      <c r="G64" s="98"/>
      <c r="H64" s="82"/>
      <c r="I64" s="97"/>
      <c r="J64" s="98"/>
      <c r="K64" s="98"/>
      <c r="L64" s="98"/>
      <c r="M64" s="99"/>
      <c r="N64" s="97"/>
      <c r="O64" s="98"/>
      <c r="P64" s="98"/>
      <c r="Q64" s="98"/>
      <c r="R64" s="98"/>
      <c r="S64" s="98"/>
      <c r="T64" s="98"/>
      <c r="U64" s="98"/>
      <c r="V64" s="82"/>
      <c r="W64" s="104"/>
      <c r="X64" s="98"/>
      <c r="Y64" s="98"/>
      <c r="Z64" s="98"/>
      <c r="AA64" s="98"/>
      <c r="AB64" s="98"/>
      <c r="AC64" s="98"/>
      <c r="AD64" s="82"/>
      <c r="AE64" s="111"/>
      <c r="AF64" s="112"/>
      <c r="AG64" s="82"/>
      <c r="AH64" s="127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82"/>
    </row>
    <row r="65" spans="1:46" x14ac:dyDescent="0.3">
      <c r="A65" s="90"/>
      <c r="B65" s="91"/>
      <c r="C65" s="92" t="str">
        <f t="shared" ref="C65" si="48">IF(TRIM(C64)="","",$C$75)</f>
        <v>매출</v>
      </c>
      <c r="D65" s="93"/>
      <c r="E65" s="94"/>
      <c r="F65" s="95"/>
      <c r="G65" s="95"/>
      <c r="H65" s="96"/>
      <c r="I65" s="97"/>
      <c r="J65" s="98"/>
      <c r="K65" s="98"/>
      <c r="L65" s="98"/>
      <c r="M65" s="99"/>
      <c r="N65" s="100"/>
      <c r="O65" s="101"/>
      <c r="P65" s="101"/>
      <c r="Q65" s="101"/>
      <c r="R65" s="101"/>
      <c r="S65" s="101"/>
      <c r="T65" s="101"/>
      <c r="U65" s="101"/>
      <c r="V65" s="103"/>
      <c r="W65" s="104"/>
      <c r="X65" s="98"/>
      <c r="Y65" s="98"/>
      <c r="Z65" s="98"/>
      <c r="AA65" s="98"/>
      <c r="AB65" s="98"/>
      <c r="AC65" s="98"/>
      <c r="AD65" s="96"/>
      <c r="AE65" s="105"/>
      <c r="AF65" s="106"/>
      <c r="AG65" s="96"/>
      <c r="AH65" s="123"/>
      <c r="AI65" s="124"/>
      <c r="AJ65" s="122"/>
      <c r="AK65" s="124"/>
      <c r="AL65" s="125"/>
      <c r="AM65" s="122"/>
      <c r="AN65" s="122"/>
      <c r="AO65" s="122"/>
      <c r="AP65" s="122"/>
      <c r="AQ65" s="122"/>
      <c r="AR65" s="122"/>
      <c r="AS65" s="122"/>
      <c r="AT65" s="96"/>
    </row>
    <row r="66" spans="1:46" x14ac:dyDescent="0.3">
      <c r="A66" s="76">
        <v>43221</v>
      </c>
      <c r="B66" s="91" t="str">
        <f t="shared" si="15"/>
        <v>(화)</v>
      </c>
      <c r="C66" s="92" t="str">
        <f t="shared" ref="C66" si="49">IF(TRIM(A66)="","",$C$74)</f>
        <v>인원</v>
      </c>
      <c r="D66" s="93"/>
      <c r="E66" s="94"/>
      <c r="F66" s="95"/>
      <c r="G66" s="95"/>
      <c r="H66" s="82"/>
      <c r="I66" s="97"/>
      <c r="J66" s="98"/>
      <c r="K66" s="98"/>
      <c r="L66" s="98"/>
      <c r="M66" s="99"/>
      <c r="N66" s="97"/>
      <c r="O66" s="98"/>
      <c r="P66" s="98"/>
      <c r="Q66" s="98"/>
      <c r="R66" s="98"/>
      <c r="S66" s="98"/>
      <c r="T66" s="98"/>
      <c r="U66" s="98"/>
      <c r="V66" s="82"/>
      <c r="W66" s="104"/>
      <c r="X66" s="98"/>
      <c r="Y66" s="98"/>
      <c r="Z66" s="98"/>
      <c r="AA66" s="98"/>
      <c r="AB66" s="98"/>
      <c r="AC66" s="98"/>
      <c r="AD66" s="82"/>
      <c r="AE66" s="111"/>
      <c r="AF66" s="112"/>
      <c r="AG66" s="82"/>
      <c r="AH66" s="127"/>
      <c r="AI66" s="122"/>
      <c r="AJ66" s="122"/>
      <c r="AK66" s="122"/>
      <c r="AL66" s="122"/>
      <c r="AM66" s="131"/>
      <c r="AN66" s="131"/>
      <c r="AO66" s="122"/>
      <c r="AP66" s="131"/>
      <c r="AQ66" s="122"/>
      <c r="AR66" s="122"/>
      <c r="AS66" s="122"/>
      <c r="AT66" s="82"/>
    </row>
    <row r="67" spans="1:46" x14ac:dyDescent="0.3">
      <c r="A67" s="90"/>
      <c r="B67" s="91"/>
      <c r="C67" s="92" t="str">
        <f t="shared" ref="C67" si="50">IF(TRIM(C66)="","",$C$75)</f>
        <v>매출</v>
      </c>
      <c r="D67" s="93"/>
      <c r="E67" s="94"/>
      <c r="F67" s="95"/>
      <c r="G67" s="95"/>
      <c r="H67" s="96"/>
      <c r="I67" s="97"/>
      <c r="J67" s="98"/>
      <c r="K67" s="98"/>
      <c r="L67" s="98"/>
      <c r="M67" s="99"/>
      <c r="N67" s="100"/>
      <c r="O67" s="101"/>
      <c r="P67" s="101"/>
      <c r="Q67" s="101"/>
      <c r="R67" s="101"/>
      <c r="S67" s="101"/>
      <c r="T67" s="101"/>
      <c r="U67" s="101"/>
      <c r="V67" s="103"/>
      <c r="W67" s="104"/>
      <c r="X67" s="98"/>
      <c r="Y67" s="98"/>
      <c r="Z67" s="98"/>
      <c r="AA67" s="98"/>
      <c r="AB67" s="98"/>
      <c r="AC67" s="98"/>
      <c r="AD67" s="96"/>
      <c r="AE67" s="105"/>
      <c r="AF67" s="106"/>
      <c r="AG67" s="96"/>
      <c r="AH67" s="123"/>
      <c r="AI67" s="124"/>
      <c r="AJ67" s="122"/>
      <c r="AK67" s="124"/>
      <c r="AL67" s="125"/>
      <c r="AM67" s="132"/>
      <c r="AN67" s="132"/>
      <c r="AO67" s="122"/>
      <c r="AP67" s="132"/>
      <c r="AQ67" s="122"/>
      <c r="AR67" s="122"/>
      <c r="AS67" s="122"/>
      <c r="AT67" s="96"/>
    </row>
    <row r="68" spans="1:46" x14ac:dyDescent="0.3">
      <c r="A68" s="90"/>
      <c r="B68" s="91" t="str">
        <f t="shared" ref="B68" si="51">IF(TRIM(A68)="","","(" &amp; MID("일월화수목금토",WEEKDAY(A68),1) &amp; ")")</f>
        <v/>
      </c>
      <c r="C68" s="92" t="str">
        <f t="shared" ref="C68" si="52">IF(TRIM(A68)="","",$C$74)</f>
        <v/>
      </c>
      <c r="D68" s="93"/>
      <c r="E68" s="97"/>
      <c r="F68" s="98"/>
      <c r="G68" s="98"/>
      <c r="H68" s="82"/>
      <c r="I68" s="97"/>
      <c r="J68" s="98"/>
      <c r="K68" s="98"/>
      <c r="L68" s="98"/>
      <c r="M68" s="99"/>
      <c r="N68" s="97"/>
      <c r="O68" s="98"/>
      <c r="P68" s="98"/>
      <c r="Q68" s="98"/>
      <c r="R68" s="98"/>
      <c r="S68" s="98"/>
      <c r="T68" s="98"/>
      <c r="U68" s="98"/>
      <c r="V68" s="82"/>
      <c r="W68" s="104"/>
      <c r="X68" s="98"/>
      <c r="Y68" s="98"/>
      <c r="Z68" s="98"/>
      <c r="AA68" s="98"/>
      <c r="AB68" s="98"/>
      <c r="AC68" s="98"/>
      <c r="AD68" s="82"/>
      <c r="AE68" s="111"/>
      <c r="AF68" s="112"/>
      <c r="AG68" s="82"/>
      <c r="AH68" s="127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82"/>
    </row>
    <row r="69" spans="1:46" x14ac:dyDescent="0.3">
      <c r="A69" s="90"/>
      <c r="B69" s="91"/>
      <c r="C69" s="92" t="str">
        <f t="shared" ref="C69" si="53">IF(TRIM(C68)="","",$C$75)</f>
        <v/>
      </c>
      <c r="D69" s="93"/>
      <c r="E69" s="94"/>
      <c r="F69" s="95"/>
      <c r="G69" s="95"/>
      <c r="H69" s="96"/>
      <c r="I69" s="97"/>
      <c r="J69" s="98"/>
      <c r="K69" s="98"/>
      <c r="L69" s="98"/>
      <c r="M69" s="99"/>
      <c r="N69" s="100"/>
      <c r="O69" s="101"/>
      <c r="P69" s="101"/>
      <c r="Q69" s="101"/>
      <c r="R69" s="101"/>
      <c r="S69" s="101"/>
      <c r="T69" s="101"/>
      <c r="U69" s="101"/>
      <c r="V69" s="103"/>
      <c r="W69" s="104"/>
      <c r="X69" s="98"/>
      <c r="Y69" s="98"/>
      <c r="Z69" s="98"/>
      <c r="AA69" s="98"/>
      <c r="AB69" s="98"/>
      <c r="AC69" s="98"/>
      <c r="AD69" s="96"/>
      <c r="AE69" s="105"/>
      <c r="AF69" s="106"/>
      <c r="AG69" s="96"/>
      <c r="AH69" s="123"/>
      <c r="AI69" s="124"/>
      <c r="AJ69" s="125"/>
      <c r="AK69" s="124"/>
      <c r="AL69" s="125"/>
      <c r="AM69" s="125"/>
      <c r="AN69" s="125"/>
      <c r="AO69" s="122"/>
      <c r="AP69" s="125"/>
      <c r="AQ69" s="122"/>
      <c r="AR69" s="122"/>
      <c r="AS69" s="122"/>
      <c r="AT69" s="96"/>
    </row>
    <row r="70" spans="1:46" x14ac:dyDescent="0.3">
      <c r="A70" s="90"/>
      <c r="B70" s="91" t="str">
        <f t="shared" ref="B70" si="54">IF(TRIM(A70)="","","(" &amp; MID("일월화수목금토",WEEKDAY(A70),1) &amp; ")")</f>
        <v/>
      </c>
      <c r="C70" s="92" t="str">
        <f t="shared" ref="C70" si="55">IF(TRIM(A70)="","",$C$74)</f>
        <v/>
      </c>
      <c r="D70" s="93"/>
      <c r="E70" s="94"/>
      <c r="F70" s="95"/>
      <c r="G70" s="95"/>
      <c r="H70" s="82"/>
      <c r="I70" s="97"/>
      <c r="J70" s="98"/>
      <c r="K70" s="98"/>
      <c r="L70" s="98"/>
      <c r="M70" s="99"/>
      <c r="N70" s="97"/>
      <c r="O70" s="98"/>
      <c r="P70" s="98"/>
      <c r="Q70" s="98"/>
      <c r="R70" s="98"/>
      <c r="S70" s="98"/>
      <c r="T70" s="98"/>
      <c r="U70" s="98"/>
      <c r="V70" s="82"/>
      <c r="W70" s="104"/>
      <c r="X70" s="98"/>
      <c r="Y70" s="98"/>
      <c r="Z70" s="98"/>
      <c r="AA70" s="98"/>
      <c r="AB70" s="98"/>
      <c r="AC70" s="98"/>
      <c r="AD70" s="82"/>
      <c r="AE70" s="105"/>
      <c r="AF70" s="106"/>
      <c r="AG70" s="82"/>
      <c r="AH70" s="123"/>
      <c r="AI70" s="124"/>
      <c r="AJ70" s="131"/>
      <c r="AK70" s="124"/>
      <c r="AL70" s="125"/>
      <c r="AM70" s="132"/>
      <c r="AN70" s="132"/>
      <c r="AO70" s="122"/>
      <c r="AP70" s="132"/>
      <c r="AQ70" s="122"/>
      <c r="AR70" s="122"/>
      <c r="AS70" s="122"/>
      <c r="AT70" s="82"/>
    </row>
    <row r="71" spans="1:46" x14ac:dyDescent="0.3">
      <c r="A71" s="90"/>
      <c r="B71" s="91"/>
      <c r="C71" s="92" t="str">
        <f t="shared" ref="C71" si="56">IF(TRIM(C70)="","",$C$75)</f>
        <v/>
      </c>
      <c r="D71" s="93"/>
      <c r="E71" s="94"/>
      <c r="F71" s="95"/>
      <c r="G71" s="95"/>
      <c r="H71" s="96"/>
      <c r="I71" s="97"/>
      <c r="J71" s="98"/>
      <c r="K71" s="98"/>
      <c r="L71" s="98"/>
      <c r="M71" s="99"/>
      <c r="N71" s="100"/>
      <c r="O71" s="101"/>
      <c r="P71" s="101"/>
      <c r="Q71" s="101"/>
      <c r="R71" s="101"/>
      <c r="S71" s="101"/>
      <c r="T71" s="101"/>
      <c r="U71" s="101"/>
      <c r="V71" s="103"/>
      <c r="W71" s="104"/>
      <c r="X71" s="98"/>
      <c r="Y71" s="98"/>
      <c r="Z71" s="98"/>
      <c r="AA71" s="98"/>
      <c r="AB71" s="98"/>
      <c r="AC71" s="98"/>
      <c r="AD71" s="96"/>
      <c r="AE71" s="105"/>
      <c r="AF71" s="106"/>
      <c r="AG71" s="96"/>
      <c r="AH71" s="123"/>
      <c r="AI71" s="124"/>
      <c r="AJ71" s="131"/>
      <c r="AK71" s="124"/>
      <c r="AL71" s="125"/>
      <c r="AM71" s="132"/>
      <c r="AN71" s="132"/>
      <c r="AO71" s="122"/>
      <c r="AP71" s="132"/>
      <c r="AQ71" s="122"/>
      <c r="AR71" s="122"/>
      <c r="AS71" s="122"/>
      <c r="AT71" s="96"/>
    </row>
    <row r="72" spans="1:46" x14ac:dyDescent="0.3">
      <c r="A72" s="90"/>
      <c r="B72" s="91" t="str">
        <f t="shared" ref="B72" si="57">IF(TRIM(A72)="","","(" &amp; MID("일월화수목금토",WEEKDAY(A72),1) &amp; ")")</f>
        <v/>
      </c>
      <c r="C72" s="92" t="str">
        <f t="shared" ref="C72" si="58">IF(TRIM(A72)="","",$C$74)</f>
        <v/>
      </c>
      <c r="D72" s="93"/>
      <c r="E72" s="97"/>
      <c r="F72" s="98"/>
      <c r="G72" s="98"/>
      <c r="H72" s="82"/>
      <c r="I72" s="97"/>
      <c r="J72" s="98"/>
      <c r="K72" s="98"/>
      <c r="L72" s="98"/>
      <c r="M72" s="99"/>
      <c r="N72" s="97"/>
      <c r="O72" s="98"/>
      <c r="P72" s="98"/>
      <c r="Q72" s="98"/>
      <c r="R72" s="98"/>
      <c r="S72" s="98"/>
      <c r="T72" s="98"/>
      <c r="U72" s="98"/>
      <c r="V72" s="82"/>
      <c r="W72" s="104"/>
      <c r="X72" s="98"/>
      <c r="Y72" s="98"/>
      <c r="Z72" s="98"/>
      <c r="AA72" s="98"/>
      <c r="AB72" s="98"/>
      <c r="AC72" s="98"/>
      <c r="AD72" s="82"/>
      <c r="AE72" s="111"/>
      <c r="AF72" s="112"/>
      <c r="AG72" s="82"/>
      <c r="AH72" s="127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82"/>
    </row>
    <row r="73" spans="1:46" ht="17.25" thickBot="1" x14ac:dyDescent="0.35">
      <c r="A73" s="133"/>
      <c r="B73" s="119"/>
      <c r="C73" s="134" t="str">
        <f t="shared" ref="C73" si="59">IF(TRIM(C72)="","",$C$75)</f>
        <v/>
      </c>
      <c r="D73" s="135"/>
      <c r="E73" s="136"/>
      <c r="F73" s="137"/>
      <c r="G73" s="137"/>
      <c r="H73" s="96"/>
      <c r="I73" s="138"/>
      <c r="J73" s="139"/>
      <c r="K73" s="139"/>
      <c r="L73" s="139"/>
      <c r="M73" s="140"/>
      <c r="N73" s="141"/>
      <c r="O73" s="142"/>
      <c r="P73" s="142"/>
      <c r="Q73" s="142"/>
      <c r="R73" s="142"/>
      <c r="S73" s="142"/>
      <c r="T73" s="142"/>
      <c r="U73" s="142"/>
      <c r="V73" s="103"/>
      <c r="W73" s="143"/>
      <c r="X73" s="139"/>
      <c r="Y73" s="139"/>
      <c r="Z73" s="139"/>
      <c r="AA73" s="139"/>
      <c r="AB73" s="139"/>
      <c r="AC73" s="139"/>
      <c r="AD73" s="96"/>
      <c r="AE73" s="144"/>
      <c r="AF73" s="145"/>
      <c r="AG73" s="96"/>
      <c r="AH73" s="146"/>
      <c r="AI73" s="147"/>
      <c r="AJ73" s="148"/>
      <c r="AK73" s="147"/>
      <c r="AL73" s="149"/>
      <c r="AM73" s="148"/>
      <c r="AN73" s="148"/>
      <c r="AO73" s="148"/>
      <c r="AP73" s="148"/>
      <c r="AQ73" s="148"/>
      <c r="AR73" s="148"/>
      <c r="AS73" s="148"/>
      <c r="AT73" s="96"/>
    </row>
    <row r="74" spans="1:46" x14ac:dyDescent="0.3">
      <c r="A74" s="150" t="s">
        <v>47</v>
      </c>
      <c r="B74" s="151"/>
      <c r="C74" s="152" t="s">
        <v>48</v>
      </c>
      <c r="D74" s="153">
        <f>SUMIF($C$6:$C$73,$C$74,D$6:D$73)</f>
        <v>0</v>
      </c>
      <c r="E74" s="154">
        <f>SUMIF($C$6:$C$73,$C$74,E$6:E$73)</f>
        <v>0</v>
      </c>
      <c r="F74" s="155">
        <f t="shared" ref="F74:G74" si="60">SUMIF($C$6:$C$73,$C$74,F$6:F$73)</f>
        <v>0</v>
      </c>
      <c r="G74" s="155">
        <f t="shared" si="60"/>
        <v>0</v>
      </c>
      <c r="H74" s="156"/>
      <c r="I74" s="157"/>
      <c r="J74" s="155"/>
      <c r="K74" s="155"/>
      <c r="L74" s="155"/>
      <c r="M74" s="158"/>
      <c r="N74" s="154"/>
      <c r="O74" s="155"/>
      <c r="P74" s="155"/>
      <c r="Q74" s="155"/>
      <c r="R74" s="155"/>
      <c r="S74" s="155"/>
      <c r="T74" s="155"/>
      <c r="U74" s="155"/>
      <c r="V74" s="156"/>
      <c r="W74" s="157"/>
      <c r="X74" s="155"/>
      <c r="Y74" s="155"/>
      <c r="Z74" s="155"/>
      <c r="AA74" s="155"/>
      <c r="AB74" s="155"/>
      <c r="AC74" s="155"/>
      <c r="AD74" s="156"/>
      <c r="AE74" s="154"/>
      <c r="AF74" s="155"/>
      <c r="AG74" s="159"/>
      <c r="AH74" s="160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56"/>
    </row>
    <row r="75" spans="1:46" x14ac:dyDescent="0.3">
      <c r="A75" s="162"/>
      <c r="B75" s="163"/>
      <c r="C75" s="164" t="s">
        <v>49</v>
      </c>
      <c r="D75" s="165">
        <f>SUMIF($C$6:$C$73,$C$75,D$6:D$73)</f>
        <v>0</v>
      </c>
      <c r="E75" s="166">
        <f>SUMIF($C$6:$C$73,$C$75,E$6:E$73)</f>
        <v>0</v>
      </c>
      <c r="F75" s="167">
        <f t="shared" ref="F75:G75" si="61">SUMIF($C$6:$C$73,$C$75,F$6:F$73)</f>
        <v>0</v>
      </c>
      <c r="G75" s="167">
        <f t="shared" si="61"/>
        <v>0</v>
      </c>
      <c r="H75" s="168"/>
      <c r="I75" s="169"/>
      <c r="J75" s="167"/>
      <c r="K75" s="167"/>
      <c r="L75" s="167"/>
      <c r="M75" s="170"/>
      <c r="N75" s="171"/>
      <c r="O75" s="172"/>
      <c r="P75" s="172"/>
      <c r="Q75" s="172"/>
      <c r="R75" s="172"/>
      <c r="S75" s="172"/>
      <c r="T75" s="172"/>
      <c r="U75" s="172"/>
      <c r="V75" s="168"/>
      <c r="W75" s="169"/>
      <c r="X75" s="167"/>
      <c r="Y75" s="167"/>
      <c r="Z75" s="167"/>
      <c r="AA75" s="167"/>
      <c r="AB75" s="167"/>
      <c r="AC75" s="167"/>
      <c r="AD75" s="168"/>
      <c r="AE75" s="166"/>
      <c r="AF75" s="167"/>
      <c r="AG75" s="173"/>
      <c r="AH75" s="174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68"/>
    </row>
    <row r="76" spans="1:46" ht="17.25" thickBot="1" x14ac:dyDescent="0.35">
      <c r="A76" s="176"/>
      <c r="B76" s="177"/>
      <c r="C76" s="178" t="s">
        <v>50</v>
      </c>
      <c r="D76" s="179"/>
      <c r="E76" s="180"/>
      <c r="F76" s="181"/>
      <c r="G76" s="181"/>
      <c r="H76" s="182"/>
      <c r="I76" s="183"/>
      <c r="J76" s="181"/>
      <c r="K76" s="181"/>
      <c r="L76" s="181"/>
      <c r="M76" s="184"/>
      <c r="N76" s="185"/>
      <c r="O76" s="186"/>
      <c r="P76" s="186"/>
      <c r="Q76" s="186"/>
      <c r="R76" s="186"/>
      <c r="S76" s="186"/>
      <c r="T76" s="186"/>
      <c r="U76" s="186"/>
      <c r="V76" s="187"/>
      <c r="W76" s="183"/>
      <c r="X76" s="181"/>
      <c r="Y76" s="181"/>
      <c r="Z76" s="181"/>
      <c r="AA76" s="181"/>
      <c r="AB76" s="181"/>
      <c r="AC76" s="181"/>
      <c r="AD76" s="188"/>
      <c r="AE76" s="180"/>
      <c r="AF76" s="181"/>
      <c r="AG76" s="189"/>
      <c r="AH76" s="190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88"/>
    </row>
  </sheetData>
  <mergeCells count="109">
    <mergeCell ref="A72:A73"/>
    <mergeCell ref="B72:B73"/>
    <mergeCell ref="A74:B76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S3:AS5"/>
    <mergeCell ref="AT3:AT5"/>
    <mergeCell ref="N4:P4"/>
    <mergeCell ref="R4:S4"/>
    <mergeCell ref="U4:U5"/>
    <mergeCell ref="V4:V5"/>
    <mergeCell ref="AL3:AL5"/>
    <mergeCell ref="AM3:AN4"/>
    <mergeCell ref="AO3:AO5"/>
    <mergeCell ref="AP3:AP5"/>
    <mergeCell ref="AQ3:AQ5"/>
    <mergeCell ref="AR3:AR5"/>
    <mergeCell ref="AD3:AD5"/>
    <mergeCell ref="AE3:AE5"/>
    <mergeCell ref="AF3:AF5"/>
    <mergeCell ref="AG3:AG5"/>
    <mergeCell ref="AH3:AI4"/>
    <mergeCell ref="AJ3:AK4"/>
    <mergeCell ref="W3:W5"/>
    <mergeCell ref="X3:X5"/>
    <mergeCell ref="Y3:Y5"/>
    <mergeCell ref="Z3:AA4"/>
    <mergeCell ref="AB3:AB5"/>
    <mergeCell ref="AC3:AC5"/>
    <mergeCell ref="G3:G5"/>
    <mergeCell ref="H3:H5"/>
    <mergeCell ref="I3:J4"/>
    <mergeCell ref="K3:L4"/>
    <mergeCell ref="M3:M5"/>
    <mergeCell ref="N3:V3"/>
    <mergeCell ref="A1:C5"/>
    <mergeCell ref="D1:D5"/>
    <mergeCell ref="E1:AD1"/>
    <mergeCell ref="AE1:AT1"/>
    <mergeCell ref="E2:H2"/>
    <mergeCell ref="I2:AD2"/>
    <mergeCell ref="AE2:AG2"/>
    <mergeCell ref="AH2:AT2"/>
    <mergeCell ref="E3:E5"/>
    <mergeCell ref="F3:F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Gil Medical Center</cp:lastModifiedBy>
  <dcterms:created xsi:type="dcterms:W3CDTF">2018-04-20T04:31:00Z</dcterms:created>
  <dcterms:modified xsi:type="dcterms:W3CDTF">2018-04-20T04:31:44Z</dcterms:modified>
</cp:coreProperties>
</file>